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80" windowWidth="15480" windowHeight="11430" activeTab="2"/>
  </bookViews>
  <sheets>
    <sheet name="ATV" sheetId="1" r:id="rId1"/>
    <sheet name="Open ATV" sheetId="2" r:id="rId2"/>
    <sheet name="50CC - Chain" sheetId="3" r:id="rId3"/>
    <sheet name="50CC - Shaft" sheetId="4" r:id="rId4"/>
    <sheet name="65CC" sheetId="5" r:id="rId5"/>
    <sheet name="85CC" sheetId="6" r:id="rId6"/>
    <sheet name="Youth" sheetId="7" r:id="rId7"/>
    <sheet name="450 Novice" sheetId="8" r:id="rId8"/>
    <sheet name="450 Intermediate" sheetId="9" r:id="rId9"/>
    <sheet name="450 Expert" sheetId="10" r:id="rId10"/>
    <sheet name="600 Novice" sheetId="11" r:id="rId11"/>
    <sheet name="Open Intermediate" sheetId="12" r:id="rId12"/>
    <sheet name="Open Expert" sheetId="13" r:id="rId13"/>
    <sheet name="Veterans" sheetId="14" r:id="rId14"/>
    <sheet name="Division1" sheetId="15" r:id="rId15"/>
  </sheets>
  <definedNames/>
  <calcPr fullCalcOnLoad="1"/>
</workbook>
</file>

<file path=xl/sharedStrings.xml><?xml version="1.0" encoding="utf-8"?>
<sst xmlns="http://schemas.openxmlformats.org/spreadsheetml/2006/main" count="1453" uniqueCount="374">
  <si>
    <t>DIRT TRACK  - ATV - Welland CURRENT STANDINGS - 2014 SEASON</t>
  </si>
  <si>
    <t>Plate #</t>
  </si>
  <si>
    <t>CMA</t>
  </si>
  <si>
    <t>First Name</t>
  </si>
  <si>
    <t>Last Name</t>
  </si>
  <si>
    <t>Total Points</t>
  </si>
  <si>
    <t>May</t>
  </si>
  <si>
    <t>31st</t>
  </si>
  <si>
    <t>June</t>
  </si>
  <si>
    <t>7th</t>
  </si>
  <si>
    <t>14th</t>
  </si>
  <si>
    <t>21st</t>
  </si>
  <si>
    <t>28th</t>
  </si>
  <si>
    <t>July</t>
  </si>
  <si>
    <t>5th</t>
  </si>
  <si>
    <t>12th</t>
  </si>
  <si>
    <t>City</t>
  </si>
  <si>
    <t>Brand</t>
  </si>
  <si>
    <t>Sponsors</t>
  </si>
  <si>
    <t>DIRT TRACK  - Open ATV - Welland CURRENT STANDINGS - 2014 SEASON</t>
  </si>
  <si>
    <t>DIRT TRACK  - 50CC - Chain - Welland CURRENT STANDINGS - 2014 SEASON</t>
  </si>
  <si>
    <t>POS</t>
  </si>
  <si>
    <t>Points</t>
  </si>
  <si>
    <t>Myles</t>
  </si>
  <si>
    <t>Ward</t>
  </si>
  <si>
    <t>Ancaster, Ontario</t>
  </si>
  <si>
    <t>Maguire</t>
  </si>
  <si>
    <t>Scott</t>
  </si>
  <si>
    <t>Welland, Ontario</t>
  </si>
  <si>
    <t>Yamaha</t>
  </si>
  <si>
    <t>Titan Engines;Niagara Custom Powdercoaters;Absolute Performance (AMSOIL)</t>
  </si>
  <si>
    <t>Gilles</t>
  </si>
  <si>
    <t>Letourneau</t>
  </si>
  <si>
    <t>KTM</t>
  </si>
  <si>
    <t>Dad;Dan Rainville Auto Service &amp; Sales</t>
  </si>
  <si>
    <t>Olivia</t>
  </si>
  <si>
    <t>Farkas</t>
  </si>
  <si>
    <t>Dain City, Ontario</t>
  </si>
  <si>
    <t>KTM 50</t>
  </si>
  <si>
    <t>Mom and Dad;Grandma and Papa;Hitchmen Trailer;Farkas Racing</t>
  </si>
  <si>
    <t>Aaron</t>
  </si>
  <si>
    <t>Hilbing</t>
  </si>
  <si>
    <t>Wainfleet, Ontario</t>
  </si>
  <si>
    <t>Jordan</t>
  </si>
  <si>
    <t>Molnar</t>
  </si>
  <si>
    <t>St. Catherines, ON</t>
  </si>
  <si>
    <t>Ultimate Cycle;Ubiquitous Management;Sheppard Fence;Rectangle Auto Supply;Mom and Dad</t>
  </si>
  <si>
    <t>Nathan</t>
  </si>
  <si>
    <t>Tinney</t>
  </si>
  <si>
    <t>Wellandport</t>
  </si>
  <si>
    <t>Tucker Design &amp; Build;Triple K Upholstery;First In Counter;Dean Pedro "The Dean Of Real Estate";Full Throttle PowerSports</t>
  </si>
  <si>
    <t>Kendrah</t>
  </si>
  <si>
    <t>Beauparlant</t>
  </si>
  <si>
    <t>Mitchell</t>
  </si>
  <si>
    <t>Welland Port, ON</t>
  </si>
  <si>
    <t>Tucker Design &amp; Build;Dean Pedro "The Dean Of Realestate" Titan Cycle;First In Counters;Triple K Upolstry;Full Throttle Powersports</t>
  </si>
  <si>
    <t>Brandon</t>
  </si>
  <si>
    <t>Keys</t>
  </si>
  <si>
    <t>Princeton</t>
  </si>
  <si>
    <t>Vincent Motorsports;J &amp; R Hall Transport;4SS RH</t>
  </si>
  <si>
    <t>Spencer</t>
  </si>
  <si>
    <t>Whittam</t>
  </si>
  <si>
    <t>Burford, Ontario      N0E 1A0</t>
  </si>
  <si>
    <t>Easton</t>
  </si>
  <si>
    <t>Ventoso</t>
  </si>
  <si>
    <t>Harley</t>
  </si>
  <si>
    <t>Cole</t>
  </si>
  <si>
    <t>Guignard</t>
  </si>
  <si>
    <t>Stevensville, Ontario</t>
  </si>
  <si>
    <t>Straightline Performance;Gramma and Poppa</t>
  </si>
  <si>
    <t>Jack</t>
  </si>
  <si>
    <t>Imerse</t>
  </si>
  <si>
    <t>Thorold, Ontario</t>
  </si>
  <si>
    <t>Mom &amp; Dad</t>
  </si>
  <si>
    <t>DIRT TRACK  - 50CC - Shaft - Welland CURRENT STANDINGS - 2014 SEASON</t>
  </si>
  <si>
    <t>Yamaha PW50</t>
  </si>
  <si>
    <t>Natascha</t>
  </si>
  <si>
    <t>Uhrin</t>
  </si>
  <si>
    <t>Mom and Dad</t>
  </si>
  <si>
    <t>Shawn</t>
  </si>
  <si>
    <t>VanSoelen</t>
  </si>
  <si>
    <t>St Anns</t>
  </si>
  <si>
    <t>Mom &amp; Dad;Chrifixal New Generation Engines;Just Revive It</t>
  </si>
  <si>
    <t>DIRT TRACK  - 65CC - Welland CURRENT STANDINGS - 2014 SEASON</t>
  </si>
  <si>
    <t>Hunter</t>
  </si>
  <si>
    <t>Bauer</t>
  </si>
  <si>
    <t>Chippawa, Ontario</t>
  </si>
  <si>
    <t>Cobra</t>
  </si>
  <si>
    <t>Cox Home Hardware;Lead Mechanical;Hart &amp; Huntington;Kaupp Electric;Astro Transmission;Gilson's Auto;Mr Pumpkin;Bickles Hardware;Mima &amp; Papa;Uncle Geoff</t>
  </si>
  <si>
    <t>Blake</t>
  </si>
  <si>
    <t>Silenzi</t>
  </si>
  <si>
    <t xml:space="preserve">Dain City, Ontario </t>
  </si>
  <si>
    <t>Suzuki</t>
  </si>
  <si>
    <t>Tricon Windows;Digital Detail;Outlaw RC Motorsports;Jamie Farkas Racing;Guya;Gunka;Herbal Life by Darlene</t>
  </si>
  <si>
    <t>Joshua</t>
  </si>
  <si>
    <t>Tysen</t>
  </si>
  <si>
    <t>McLellan</t>
  </si>
  <si>
    <t>Tom James;Mommy &amp; Daddy</t>
  </si>
  <si>
    <t>Nicholus</t>
  </si>
  <si>
    <t>Klaes</t>
  </si>
  <si>
    <t>Lockport</t>
  </si>
  <si>
    <t>Uncle Dean;American Harley;AM Soil</t>
  </si>
  <si>
    <t>Taylor</t>
  </si>
  <si>
    <t>Winfield</t>
  </si>
  <si>
    <t>Fort Erie</t>
  </si>
  <si>
    <t>Vintage Carwash Chippawa</t>
  </si>
  <si>
    <t>Jimmy</t>
  </si>
  <si>
    <t>McCullough</t>
  </si>
  <si>
    <t>Paris, ON     N3L 3E2</t>
  </si>
  <si>
    <t>Grand River Cab &amp; Limo Service;Hobies Hollow Motorsports</t>
  </si>
  <si>
    <t>Boyd</t>
  </si>
  <si>
    <t>Deadman</t>
  </si>
  <si>
    <t>Woodsock</t>
  </si>
  <si>
    <t>ABate MC-Chapter 2 Woodstock;Flat Track Canada;JD Graphics;Brock Visser Funeral Home;Trigon Construction;Grandma &amp; Papa;Mom &amp; Dad</t>
  </si>
  <si>
    <t>Josh</t>
  </si>
  <si>
    <t>Welland, ON</t>
  </si>
  <si>
    <t>DIRT TRACK  - 85CC - Welland CURRENT STANDINGS - 2014 SEASON</t>
  </si>
  <si>
    <t>Dustin</t>
  </si>
  <si>
    <t>Brown</t>
  </si>
  <si>
    <t>Muskoka</t>
  </si>
  <si>
    <t>Honda</t>
  </si>
  <si>
    <t>North Bruce Auto Tech;Evans Racing;The Troughologist;Bruce Bridge Machine</t>
  </si>
  <si>
    <t>Jacob</t>
  </si>
  <si>
    <t>Rainville</t>
  </si>
  <si>
    <t>Kawasaki</t>
  </si>
  <si>
    <t>Rainville Auto</t>
  </si>
  <si>
    <t>Logan</t>
  </si>
  <si>
    <t>Wilson</t>
  </si>
  <si>
    <t>Rockwood, Ontario</t>
  </si>
  <si>
    <t>Mom &amp; Dad ;Grandpa Willy;Uncle Brett;Brian Olsen Racing Services;Global Graphix</t>
  </si>
  <si>
    <t>Rodrick</t>
  </si>
  <si>
    <t>Dad;Dave Misdorp;JD Stump Grinding</t>
  </si>
  <si>
    <t>Newman</t>
  </si>
  <si>
    <t>Medina</t>
  </si>
  <si>
    <t>Newman Motorsports;RLJ Racing;Ride Academy;Kenny Coolbeth;Fasdass Racing;Hollink Motorsports;Wells Bro Racing</t>
  </si>
  <si>
    <t>Ethan</t>
  </si>
  <si>
    <t>Perry</t>
  </si>
  <si>
    <t>Thunder World</t>
  </si>
  <si>
    <t>Kyle</t>
  </si>
  <si>
    <t>Lonnen</t>
  </si>
  <si>
    <t>Albion, NY</t>
  </si>
  <si>
    <t>Newman Motosports;Hollink Honda;D &amp; D Powersports;ARG Disposal</t>
  </si>
  <si>
    <t>Andrew</t>
  </si>
  <si>
    <t>Heinmann</t>
  </si>
  <si>
    <t>Cambridge, Ontario</t>
  </si>
  <si>
    <t>Majestic Auto;BullDog Powersports;Mom &amp; Dad &amp; Grandma Heinemann</t>
  </si>
  <si>
    <t>DIRT TRACK  - Youth - Welland CURRENT STANDINGS - 2014 SEASON</t>
  </si>
  <si>
    <t>Lauren</t>
  </si>
  <si>
    <t>AM Soil;Uncle Dean;Americian Harley</t>
  </si>
  <si>
    <t>Martine</t>
  </si>
  <si>
    <t>Kehoe</t>
  </si>
  <si>
    <t>Oakville, Ontario</t>
  </si>
  <si>
    <t>JHM racing</t>
  </si>
  <si>
    <t>DIRT TRACK  - 450 Novice - Welland CURRENT STANDINGS - 2014 SEASON</t>
  </si>
  <si>
    <t>Jesse</t>
  </si>
  <si>
    <t>Isherwood</t>
  </si>
  <si>
    <t xml:space="preserve">Tricon Windows;Brass Knuckle Therapy;Performance Atv and Leisure;Nexx Helmets;Uncle Rays For Pizza Sake </t>
  </si>
  <si>
    <t>Tyler</t>
  </si>
  <si>
    <t>Muskoka, Ontario</t>
  </si>
  <si>
    <t>North Bruce Auto;Bracebridge Machine;Evans Racing;The Troughologist</t>
  </si>
  <si>
    <t>Robert</t>
  </si>
  <si>
    <t>Green</t>
  </si>
  <si>
    <t>Port Colborne, Ontario</t>
  </si>
  <si>
    <t>Green Machine Racing;Seguin Motorsports</t>
  </si>
  <si>
    <t>Dave</t>
  </si>
  <si>
    <t>Gill</t>
  </si>
  <si>
    <t>Trenton, Ontario</t>
  </si>
  <si>
    <t>725 Performance;GTR Racing;Eastern Awnings;Saddleman;Peagusus Promotions;Rapid Rad;Boston Pizza;Pro-Wheels;The Celtic Pub</t>
  </si>
  <si>
    <t>Sean</t>
  </si>
  <si>
    <t>Gillespie</t>
  </si>
  <si>
    <t>Fort Erie, Ontario</t>
  </si>
  <si>
    <t>Fyke Trading;Peters Excavating;Custom Bike Covers by Mic Storm</t>
  </si>
  <si>
    <t>Martin</t>
  </si>
  <si>
    <t>Hogg</t>
  </si>
  <si>
    <t>Cote</t>
  </si>
  <si>
    <t>Rotax</t>
  </si>
  <si>
    <t>Niagara Race Crafters;Corbeil Racing</t>
  </si>
  <si>
    <t>Steven</t>
  </si>
  <si>
    <t>Murdock</t>
  </si>
  <si>
    <t>George Town</t>
  </si>
  <si>
    <t>Brian Olsen;Moto Mod</t>
  </si>
  <si>
    <t>Adrian</t>
  </si>
  <si>
    <t>Sturdy</t>
  </si>
  <si>
    <t>London, Ontario</t>
  </si>
  <si>
    <t>Sheppard</t>
  </si>
  <si>
    <t>Dundas, Ontario</t>
  </si>
  <si>
    <t>Lambert</t>
  </si>
  <si>
    <t>Trenton</t>
  </si>
  <si>
    <t>Moto Sports of Trenton;Maxem Motorsports</t>
  </si>
  <si>
    <t>Doug</t>
  </si>
  <si>
    <t>Boudreau</t>
  </si>
  <si>
    <t>Jason</t>
  </si>
  <si>
    <t>Paris, Ontario</t>
  </si>
  <si>
    <t>Jeff</t>
  </si>
  <si>
    <t>Dawson</t>
  </si>
  <si>
    <t>Brownsville, Ontario</t>
  </si>
  <si>
    <t>Bickle Tire Warmers;Maxem Motorsports;Motorsports Of Trenton</t>
  </si>
  <si>
    <t>AJ</t>
  </si>
  <si>
    <t>Simimna</t>
  </si>
  <si>
    <t>Oshawa, Ontario</t>
  </si>
  <si>
    <t>Mom</t>
  </si>
  <si>
    <t>Trent</t>
  </si>
  <si>
    <t>Pickle</t>
  </si>
  <si>
    <t>Wheatley, ON</t>
  </si>
  <si>
    <t>Stoney Point Rona;Grossman Motorsports;Ziggy's Electric</t>
  </si>
  <si>
    <t>McVicker</t>
  </si>
  <si>
    <t>Karolina</t>
  </si>
  <si>
    <t>Pelc</t>
  </si>
  <si>
    <t>Guelph, Ontario</t>
  </si>
  <si>
    <t>DIRT TRACK  - 450 Intermediate - Welland CURRENT STANDINGS - 2014 SEASON</t>
  </si>
  <si>
    <t>Shane</t>
  </si>
  <si>
    <t>Corbeil</t>
  </si>
  <si>
    <t>Kal Tire;Clare's Cycle;Primo Auto;Crowland Paving;WCG Photography;Top Dawgs;Fitness And Training;TreadCraft Tire Recycling</t>
  </si>
  <si>
    <t>Matthew</t>
  </si>
  <si>
    <t>Sehl</t>
  </si>
  <si>
    <t>Daves Paint Shop;Sicard RV;Jim Sehl Racing</t>
  </si>
  <si>
    <t>Napa Welland;Aunt Linda &amp; Uncle Rob;DV Lamberts Pit Stop;Scuttle Butts Restaurant;Lou's Tire Service;Northtown Machine;Dave and Tiff;Aqualine Water Services</t>
  </si>
  <si>
    <t>Dolan</t>
  </si>
  <si>
    <t>Dolan Enterprises</t>
  </si>
  <si>
    <t>Justin</t>
  </si>
  <si>
    <t>Crumb</t>
  </si>
  <si>
    <t>Honda CRF450</t>
  </si>
  <si>
    <t>Hart &amp; Huntington Niagara;Quinn Custom Motorcycles;Triple K;Joe Serinami;Century 21</t>
  </si>
  <si>
    <t>Barrick</t>
  </si>
  <si>
    <t>Titan Cycle;CJF Performance;Dulaj Racing;Hair By Paige;South Niagara Speed Shop</t>
  </si>
  <si>
    <t>Braden</t>
  </si>
  <si>
    <t>Vallee</t>
  </si>
  <si>
    <t>Kitchener, Ontario</t>
  </si>
  <si>
    <t>Zdeno Cycle;Inside Motorcycles Magazine;Leeson Synthetics;Amsoil;The Huether Hotel</t>
  </si>
  <si>
    <t>Alex</t>
  </si>
  <si>
    <t>Olsen</t>
  </si>
  <si>
    <t>Georgetown, ON</t>
  </si>
  <si>
    <t>Hogtunes Speakers;Brian Olsen Racing;Extreme Measures Painting</t>
  </si>
  <si>
    <t>Kristy</t>
  </si>
  <si>
    <t>Dulaj</t>
  </si>
  <si>
    <t>Honda CRF</t>
  </si>
  <si>
    <t>Titan Cycle;The Eagles Nest;Mom and Dad;Photos by Shelley Gamm;Hooters - Niagara Falls;Aapex Driving Academy;Castle Quest;Behind the 8 ball</t>
  </si>
  <si>
    <t>Hartrich</t>
  </si>
  <si>
    <t>Lancaster, NY</t>
  </si>
  <si>
    <t>American Harley;Evans Racing;SEHL racing;Lawrence Racing</t>
  </si>
  <si>
    <t>Rob</t>
  </si>
  <si>
    <t>Churchill</t>
  </si>
  <si>
    <t>Sudbury, Ontario</t>
  </si>
  <si>
    <t>Pouliot</t>
  </si>
  <si>
    <t>Quebec City, Quebec</t>
  </si>
  <si>
    <t>Magic Screed;Dad;Forma Boots;Picotte Performance</t>
  </si>
  <si>
    <t>DIRT TRACK  - 450 Expert - Welland CURRENT STANDINGS - 2014 SEASON</t>
  </si>
  <si>
    <t>Don</t>
  </si>
  <si>
    <t>Port Colborne, ON</t>
  </si>
  <si>
    <t>Parts Canada;SEHL Racing;Taylor Mechanical;Race Tech;Mission Cycle;Deeley HD;KTM;Johnny Rocket</t>
  </si>
  <si>
    <t>Seguin</t>
  </si>
  <si>
    <t>KBR;Fuzzy Logic;Mike Knapp Ford;Works Connection;Hinson;Triple K;Nexo Sports;Boyesene</t>
  </si>
  <si>
    <t>LM122</t>
  </si>
  <si>
    <t>Chris</t>
  </si>
  <si>
    <t>Evans</t>
  </si>
  <si>
    <t>Jordan Station</t>
  </si>
  <si>
    <t>American Harley Davidson</t>
  </si>
  <si>
    <t>Lawrence</t>
  </si>
  <si>
    <t>Mississauga, Ontario</t>
  </si>
  <si>
    <t>Lawrence Racing;Town Moto;Motovan;ARA Helmets;John Briggs;KN;Vortex;Motion Pro Motorsports</t>
  </si>
  <si>
    <t>Michael</t>
  </si>
  <si>
    <t>LaBelle</t>
  </si>
  <si>
    <t>LaBelle Racing;Woody Kyle Racing;Saddlemen Luczak Racing;Spidergrips;Platinum Autobody;McQueen Lumber;Harrington Heating &amp; Cooling;Quinn's Custom Cycle;Jeff Dulaj Racing;Community Living Port Colborne;Supertrapp;Vortex;Boughner Suspension</t>
  </si>
  <si>
    <t>Lenny</t>
  </si>
  <si>
    <t>Munroe</t>
  </si>
  <si>
    <t>Revs Full Throttle Powersports;Tricon Windows;Quinn Custom Choppers;New Generation Racing Engines;D.V. Lamberts Pit Stop;Dulaj Racing</t>
  </si>
  <si>
    <t>Lifetime Exteriors;Digital Detail;Performance ATV;Quinn Custom Motorcycles;Lucas Oil;Special Thanks To Paul Little</t>
  </si>
  <si>
    <t>Beattie</t>
  </si>
  <si>
    <t>Burlington, Ontario</t>
  </si>
  <si>
    <t>Sturgess Cycle;Wrex;Shoei;JPR;Kurt BieggerShoei;Vortex Wrex;Pro-wheels;26 Suspension</t>
  </si>
  <si>
    <t>Legault</t>
  </si>
  <si>
    <t>Welland</t>
  </si>
  <si>
    <t>Titan Cycle;Jeff Dulaj;GT Tuning Canada;Johnny Rock Star Racing;W.C.M.C.;First in counters;Burger Plumbing;Triple K apolstery;Booker customs;can pix;Thunder world;Wheels by crash</t>
  </si>
  <si>
    <t>Cody</t>
  </si>
  <si>
    <t>Johncox</t>
  </si>
  <si>
    <t>Attica, NY</t>
  </si>
  <si>
    <t>Sunnyside Cycles;American Harley;Dick Ford;Yamaha Motor Corp;Moutoul;Top Gun Construction;DP Brakes;Aria Helmets;Smith Optics;Alpine Star;K &amp; N</t>
  </si>
  <si>
    <t>Hoy</t>
  </si>
  <si>
    <t>Apex Cycle Sports;KTM Canada</t>
  </si>
  <si>
    <t>Ryan</t>
  </si>
  <si>
    <t>Wells</t>
  </si>
  <si>
    <t>Matty</t>
  </si>
  <si>
    <t>Ancaster, ON</t>
  </si>
  <si>
    <t>Sugar Mama Racing;KBR;Vortex;Rockstar Energy;NRG Auto;Outlaw Productions</t>
  </si>
  <si>
    <t>DIRT TRACK  - 600 Novice - Welland CURRENT STANDINGS - 2014 SEASON</t>
  </si>
  <si>
    <t>DIRT TRACK  - Open Intermediate - Welland CURRENT STANDINGS - 2014 SEASON</t>
  </si>
  <si>
    <t>PJ</t>
  </si>
  <si>
    <t>Biegger</t>
  </si>
  <si>
    <t>Hamilton, Ontario</t>
  </si>
  <si>
    <t>KBR;26 Suspension;Doug Beattie</t>
  </si>
  <si>
    <t>Sam</t>
  </si>
  <si>
    <t>Manyon</t>
  </si>
  <si>
    <t>Akron, OH</t>
  </si>
  <si>
    <t>Sunnyside Cycle;JPR Racing</t>
  </si>
  <si>
    <t>Harold</t>
  </si>
  <si>
    <t>Peters</t>
  </si>
  <si>
    <t>St. Catharines, Ontario</t>
  </si>
  <si>
    <t>Zippy Mechanical;Visa</t>
  </si>
  <si>
    <t>Vrbanac</t>
  </si>
  <si>
    <t>Deeds Place</t>
  </si>
  <si>
    <t>DIRT TRACK  - Open Expert - Welland CURRENT STANDINGS - 2014 SEASON</t>
  </si>
  <si>
    <t>Greener's Goggles;My Concrete</t>
  </si>
  <si>
    <t>Clayton</t>
  </si>
  <si>
    <t>Honda/Rotax</t>
  </si>
  <si>
    <t>Tricon Windows;Brass Knuckle Therapy;Performance Atv and Leisure;Nexx Helmets;Uncle Rays For Pizza Sake</t>
  </si>
  <si>
    <t>Joe</t>
  </si>
  <si>
    <t>American Harley Davidson;Performance HD;Beigers;Amsoil;RSR Protection;KK Motorcycle Supply;Eaken Racing;Tepic;Kantor &amp; Godwin Motorcycle Attorneys</t>
  </si>
  <si>
    <t>Amherst, NY</t>
  </si>
  <si>
    <t>American HD;Jim Sehl</t>
  </si>
  <si>
    <t>DIRT TRACK  - Veterans - Welland CURRENT STANDINGS - 2014 SEASON</t>
  </si>
  <si>
    <t>Rick</t>
  </si>
  <si>
    <t>Gunby</t>
  </si>
  <si>
    <t>Kilbride Cycle - Burlington</t>
  </si>
  <si>
    <t>LM65</t>
  </si>
  <si>
    <t>John</t>
  </si>
  <si>
    <t>Parker</t>
  </si>
  <si>
    <t>Stoney Creek</t>
  </si>
  <si>
    <t>Kawasaki Canada;Inglis Cycle;Hot Cams;Scorpion Helmets;I.M. Leathers</t>
  </si>
  <si>
    <t>Brad</t>
  </si>
  <si>
    <t>Kitto</t>
  </si>
  <si>
    <t>Corunna, Ontario</t>
  </si>
  <si>
    <t>Twenty-Six Suspension;White Jacket</t>
  </si>
  <si>
    <t>Steve</t>
  </si>
  <si>
    <t>Ball</t>
  </si>
  <si>
    <t>Waterloo, Ontario</t>
  </si>
  <si>
    <t>Pro Six Cycle</t>
  </si>
  <si>
    <t>Les</t>
  </si>
  <si>
    <t>Washbon</t>
  </si>
  <si>
    <t>Brent</t>
  </si>
  <si>
    <t>Thompson</t>
  </si>
  <si>
    <t>Stoney Creek, Ontario</t>
  </si>
  <si>
    <t>SEHL Racing</t>
  </si>
  <si>
    <t>Glen</t>
  </si>
  <si>
    <t>North Bruce Auto Tech;GT Tuning;Evans Racing;The Troughologist</t>
  </si>
  <si>
    <t>LM212</t>
  </si>
  <si>
    <t>Colin</t>
  </si>
  <si>
    <t>KTM 450 XCW</t>
  </si>
  <si>
    <t>KTM Canada;Apex Cycle Sports</t>
  </si>
  <si>
    <t>DIRT TRACK  - Division1 - Welland CURRENT STANDINGS - 2014 SEASON</t>
  </si>
  <si>
    <t>Terry</t>
  </si>
  <si>
    <t>Rideout</t>
  </si>
  <si>
    <t>Freelton</t>
  </si>
  <si>
    <t>Jawa</t>
  </si>
  <si>
    <t>Mike Hammond</t>
  </si>
  <si>
    <t>Allan</t>
  </si>
  <si>
    <t>Chisholm</t>
  </si>
  <si>
    <t>West Hill</t>
  </si>
  <si>
    <t>JAWA</t>
  </si>
  <si>
    <t>T.O. Cycle</t>
  </si>
  <si>
    <t>Zach</t>
  </si>
  <si>
    <t>Ransomville</t>
  </si>
  <si>
    <t>GM</t>
  </si>
  <si>
    <t>GT Tuning</t>
  </si>
  <si>
    <t>Gary</t>
  </si>
  <si>
    <t>Moody</t>
  </si>
  <si>
    <t>Kerrzy Kustoms;TNT Hydroseed;Danny's Esso;Creative Collism</t>
  </si>
  <si>
    <t>LM152</t>
  </si>
  <si>
    <t>Kehoe Racing;Jhm racing;Jpr motor works;Bodywork by Billy</t>
  </si>
  <si>
    <t>26th</t>
  </si>
  <si>
    <t>Matt</t>
  </si>
  <si>
    <t>NA</t>
  </si>
  <si>
    <t>Sept</t>
  </si>
  <si>
    <t>6th</t>
  </si>
  <si>
    <t>Alissa</t>
  </si>
  <si>
    <t>Mark</t>
  </si>
  <si>
    <t>Long</t>
  </si>
  <si>
    <t>Rowe</t>
  </si>
  <si>
    <t>Loisel</t>
  </si>
  <si>
    <t xml:space="preserve">Martin </t>
  </si>
  <si>
    <t>Dan</t>
  </si>
  <si>
    <t>Doreen</t>
  </si>
  <si>
    <t xml:space="preserve">Mark </t>
  </si>
  <si>
    <t xml:space="preserve">Dan </t>
  </si>
  <si>
    <t>Firstincounters Granite;CJF Perfomance;Waldan Gardens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</si>
</sst>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2"/>
      <color rgb="FF000000"/>
      <name val="Arial"/>
      <family val="0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2" fillId="31" borderId="7" applyNumberFormat="0" applyFont="0" applyAlignment="0" applyProtection="0"/>
    <xf numFmtId="0" fontId="36" fillId="26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3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3" xfId="0" applyNumberFormat="1" applyFont="1" applyBorder="1" applyAlignment="1" applyProtection="1">
      <alignment horizontal="center"/>
      <protection hidden="1"/>
    </xf>
    <xf numFmtId="0" fontId="0" fillId="0" borderId="10" xfId="0" applyFill="1" applyBorder="1" applyAlignment="1">
      <alignment horizontal="center" vertical="center"/>
    </xf>
    <xf numFmtId="0" fontId="5" fillId="0" borderId="13" xfId="0" applyNumberFormat="1" applyFont="1" applyBorder="1" applyAlignment="1" applyProtection="1">
      <alignment horizontal="center" vertical="center"/>
      <protection hidden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hidden="1"/>
    </xf>
    <xf numFmtId="0" fontId="0" fillId="0" borderId="13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center" vertical="center"/>
      <protection hidden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"/>
  <sheetViews>
    <sheetView zoomScale="75" zoomScaleNormal="75" zoomScalePageLayoutView="0" workbookViewId="0" topLeftCell="A1">
      <selection activeCell="W4" sqref="W4"/>
    </sheetView>
  </sheetViews>
  <sheetFormatPr defaultColWidth="8.88671875" defaultRowHeight="15"/>
  <cols>
    <col min="2" max="2" width="11.99609375" style="0" customWidth="1"/>
    <col min="3" max="3" width="10.99609375" style="0" customWidth="1"/>
    <col min="4" max="5" width="17.99609375" style="0" customWidth="1"/>
    <col min="6" max="6" width="15.99609375" style="0" customWidth="1"/>
    <col min="7" max="7" width="7.99609375" style="0" customWidth="1"/>
    <col min="9" max="9" width="7.99609375" style="0" customWidth="1"/>
    <col min="11" max="11" width="7.99609375" style="0" customWidth="1"/>
    <col min="13" max="13" width="7.99609375" style="0" customWidth="1"/>
    <col min="15" max="15" width="7.99609375" style="0" customWidth="1"/>
    <col min="17" max="17" width="7.99609375" style="0" customWidth="1"/>
    <col min="19" max="19" width="7.99609375" style="0" customWidth="1"/>
    <col min="21" max="22" width="24.99609375" style="0" customWidth="1"/>
    <col min="23" max="23" width="124.99609375" style="0" customWidth="1"/>
  </cols>
  <sheetData>
    <row r="2" spans="2:13" ht="15.75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4" spans="1:23" ht="24.75" customHeight="1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4" t="s">
        <v>7</v>
      </c>
      <c r="I4" s="3" t="s">
        <v>8</v>
      </c>
      <c r="J4" s="4" t="s">
        <v>9</v>
      </c>
      <c r="K4" s="3" t="s">
        <v>8</v>
      </c>
      <c r="L4" s="4" t="s">
        <v>10</v>
      </c>
      <c r="M4" s="3" t="s">
        <v>8</v>
      </c>
      <c r="N4" s="4" t="s">
        <v>11</v>
      </c>
      <c r="O4" s="3" t="s">
        <v>8</v>
      </c>
      <c r="P4" s="4" t="s">
        <v>12</v>
      </c>
      <c r="Q4" s="3" t="s">
        <v>13</v>
      </c>
      <c r="R4" s="4" t="s">
        <v>14</v>
      </c>
      <c r="S4" s="3" t="s">
        <v>13</v>
      </c>
      <c r="T4" s="4" t="s">
        <v>15</v>
      </c>
      <c r="U4" s="2" t="s">
        <v>16</v>
      </c>
      <c r="V4" s="2" t="s">
        <v>17</v>
      </c>
      <c r="W4" s="2" t="s">
        <v>18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M2"/>
  </mergeCell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9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2" max="2" width="11.99609375" style="0" customWidth="1"/>
    <col min="3" max="3" width="10.99609375" style="0" customWidth="1"/>
    <col min="4" max="5" width="17.99609375" style="0" customWidth="1"/>
    <col min="6" max="6" width="15.99609375" style="0" customWidth="1"/>
    <col min="7" max="7" width="7.99609375" style="0" customWidth="1"/>
    <col min="9" max="9" width="7.99609375" style="0" customWidth="1"/>
    <col min="11" max="11" width="7.99609375" style="0" customWidth="1"/>
    <col min="13" max="13" width="7.99609375" style="0" customWidth="1"/>
    <col min="15" max="15" width="7.99609375" style="0" customWidth="1"/>
    <col min="17" max="17" width="7.99609375" style="0" customWidth="1"/>
    <col min="19" max="19" width="7.99609375" style="0" customWidth="1"/>
    <col min="25" max="26" width="24.99609375" style="0" customWidth="1"/>
    <col min="27" max="27" width="124.99609375" style="0" customWidth="1"/>
  </cols>
  <sheetData>
    <row r="2" spans="2:13" ht="15.75">
      <c r="B2" s="43" t="s">
        <v>246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4" spans="1:27" ht="24.75" customHeight="1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4" t="s">
        <v>7</v>
      </c>
      <c r="I4" s="3" t="s">
        <v>8</v>
      </c>
      <c r="J4" s="4" t="s">
        <v>9</v>
      </c>
      <c r="K4" s="3" t="s">
        <v>8</v>
      </c>
      <c r="L4" s="4" t="s">
        <v>10</v>
      </c>
      <c r="M4" s="3" t="s">
        <v>8</v>
      </c>
      <c r="N4" s="4" t="s">
        <v>11</v>
      </c>
      <c r="O4" s="3" t="s">
        <v>8</v>
      </c>
      <c r="P4" s="4" t="s">
        <v>12</v>
      </c>
      <c r="Q4" s="3" t="s">
        <v>13</v>
      </c>
      <c r="R4" s="4" t="s">
        <v>14</v>
      </c>
      <c r="S4" s="3" t="s">
        <v>13</v>
      </c>
      <c r="T4" s="4" t="s">
        <v>15</v>
      </c>
      <c r="U4" s="3" t="s">
        <v>13</v>
      </c>
      <c r="V4" s="4" t="s">
        <v>358</v>
      </c>
      <c r="W4" s="22" t="s">
        <v>361</v>
      </c>
      <c r="X4" s="23" t="s">
        <v>362</v>
      </c>
      <c r="Y4" s="2" t="s">
        <v>16</v>
      </c>
      <c r="Z4" s="2" t="s">
        <v>17</v>
      </c>
      <c r="AA4" s="2" t="s">
        <v>18</v>
      </c>
    </row>
    <row r="6" spans="7:24" ht="15.75">
      <c r="G6" s="2" t="s">
        <v>21</v>
      </c>
      <c r="H6" s="2" t="s">
        <v>22</v>
      </c>
      <c r="I6" s="2" t="s">
        <v>21</v>
      </c>
      <c r="J6" s="2" t="s">
        <v>22</v>
      </c>
      <c r="K6" s="2" t="s">
        <v>21</v>
      </c>
      <c r="L6" s="2" t="s">
        <v>22</v>
      </c>
      <c r="M6" s="2" t="s">
        <v>21</v>
      </c>
      <c r="N6" s="2" t="s">
        <v>22</v>
      </c>
      <c r="O6" s="2" t="s">
        <v>21</v>
      </c>
      <c r="P6" s="2" t="s">
        <v>22</v>
      </c>
      <c r="Q6" s="2" t="s">
        <v>21</v>
      </c>
      <c r="R6" s="2" t="s">
        <v>22</v>
      </c>
      <c r="S6" s="2" t="s">
        <v>21</v>
      </c>
      <c r="T6" s="2" t="s">
        <v>22</v>
      </c>
      <c r="U6" s="2" t="s">
        <v>21</v>
      </c>
      <c r="V6" s="2" t="s">
        <v>22</v>
      </c>
      <c r="W6" s="2" t="s">
        <v>21</v>
      </c>
      <c r="X6" s="2" t="s">
        <v>22</v>
      </c>
    </row>
    <row r="7" spans="1:27" ht="15.75">
      <c r="A7" s="5">
        <v>1</v>
      </c>
      <c r="B7" s="2">
        <v>53</v>
      </c>
      <c r="C7" s="6"/>
      <c r="D7" s="7" t="s">
        <v>247</v>
      </c>
      <c r="E7" s="7" t="s">
        <v>102</v>
      </c>
      <c r="F7" s="2">
        <f aca="true" t="shared" si="0" ref="F7:F19">+H7+J7+L7+N7+P7+R7+T7+X7</f>
        <v>165</v>
      </c>
      <c r="G7" s="8">
        <v>3</v>
      </c>
      <c r="H7" s="6">
        <v>18</v>
      </c>
      <c r="I7" s="8">
        <v>1</v>
      </c>
      <c r="J7" s="6">
        <v>23</v>
      </c>
      <c r="K7" s="8">
        <v>1</v>
      </c>
      <c r="L7" s="6">
        <v>23</v>
      </c>
      <c r="M7" s="8">
        <v>2</v>
      </c>
      <c r="N7" s="6">
        <v>20</v>
      </c>
      <c r="O7" s="8">
        <v>2</v>
      </c>
      <c r="P7" s="6">
        <v>20</v>
      </c>
      <c r="Q7" s="8">
        <v>3</v>
      </c>
      <c r="R7" s="6">
        <v>18</v>
      </c>
      <c r="S7" s="8">
        <v>2</v>
      </c>
      <c r="T7" s="6">
        <v>20</v>
      </c>
      <c r="U7" s="13">
        <v>4</v>
      </c>
      <c r="V7" s="10">
        <f aca="true" t="shared" si="1" ref="V7:V17">IF($U7=1,23,IF($U7=2,20,IF($U7=3,18,IF($U7=4,16,IF($U7=5,14,IF($U7=6,12,IF($U7=7,11,IF($U7=8,10,0))))))))+IF($U7=9,9,IF($U7=10,8,IF($U7=11,6,IF($U7=12,5,IF($U7=13,4,IF($U7=14,3,IF($U7=15,2,0)))))))+IF($U7=16,1,IF($U7=17,0,0))</f>
        <v>16</v>
      </c>
      <c r="W7" s="13">
        <v>1</v>
      </c>
      <c r="X7" s="10">
        <f aca="true" t="shared" si="2" ref="X7:X19">IF($W7=1,23,IF($W7=2,20,IF($W7=3,18,IF($W7=4,16,IF($W7=5,14,IF($W7=6,12,IF($W7=7,11,IF($W7=8,10,0))))))))+IF($W7=9,9,IF($W7=10,8,IF($W7=11,6,IF($W7=12,5,IF($W7=13,4,IF($W7=14,3,IF($W7=15,2,0)))))))+IF($W7=16,1,IF($W7=17,0,0))</f>
        <v>23</v>
      </c>
      <c r="Y7" s="6" t="s">
        <v>248</v>
      </c>
      <c r="Z7" s="6" t="s">
        <v>29</v>
      </c>
      <c r="AA7" s="9" t="s">
        <v>249</v>
      </c>
    </row>
    <row r="8" spans="1:27" ht="15.75">
      <c r="A8" s="5">
        <v>2</v>
      </c>
      <c r="B8" s="2">
        <v>1</v>
      </c>
      <c r="C8" s="6"/>
      <c r="D8" s="7" t="s">
        <v>157</v>
      </c>
      <c r="E8" s="7" t="s">
        <v>250</v>
      </c>
      <c r="F8" s="2">
        <f t="shared" si="0"/>
        <v>146</v>
      </c>
      <c r="G8" s="8">
        <v>7</v>
      </c>
      <c r="H8" s="6">
        <v>11</v>
      </c>
      <c r="I8" s="8">
        <v>3</v>
      </c>
      <c r="J8" s="6">
        <v>18</v>
      </c>
      <c r="K8" s="8">
        <v>2</v>
      </c>
      <c r="L8" s="6">
        <v>20</v>
      </c>
      <c r="M8" s="8">
        <v>4</v>
      </c>
      <c r="N8" s="6">
        <v>16</v>
      </c>
      <c r="O8" s="8">
        <v>1</v>
      </c>
      <c r="P8" s="6">
        <v>23</v>
      </c>
      <c r="Q8" s="8">
        <v>2</v>
      </c>
      <c r="R8" s="6">
        <v>20</v>
      </c>
      <c r="S8" s="8">
        <v>3</v>
      </c>
      <c r="T8" s="6">
        <v>18</v>
      </c>
      <c r="U8" s="13">
        <v>3</v>
      </c>
      <c r="V8" s="10">
        <f t="shared" si="1"/>
        <v>18</v>
      </c>
      <c r="W8" s="13">
        <v>2</v>
      </c>
      <c r="X8" s="10">
        <f t="shared" si="2"/>
        <v>20</v>
      </c>
      <c r="Y8" s="6" t="s">
        <v>28</v>
      </c>
      <c r="Z8" s="6" t="s">
        <v>120</v>
      </c>
      <c r="AA8" s="9" t="s">
        <v>251</v>
      </c>
    </row>
    <row r="9" spans="1:27" ht="15.75">
      <c r="A9" s="5">
        <v>3</v>
      </c>
      <c r="B9" s="2">
        <v>15</v>
      </c>
      <c r="C9" s="6" t="s">
        <v>252</v>
      </c>
      <c r="D9" s="7" t="s">
        <v>253</v>
      </c>
      <c r="E9" s="7" t="s">
        <v>254</v>
      </c>
      <c r="F9" s="2">
        <f t="shared" si="0"/>
        <v>111</v>
      </c>
      <c r="G9" s="8">
        <v>2</v>
      </c>
      <c r="H9" s="6">
        <v>20</v>
      </c>
      <c r="I9" s="8"/>
      <c r="J9" s="6"/>
      <c r="K9" s="8">
        <v>3</v>
      </c>
      <c r="L9" s="6">
        <v>18</v>
      </c>
      <c r="M9" s="8"/>
      <c r="N9" s="6"/>
      <c r="O9" s="8">
        <v>3</v>
      </c>
      <c r="P9" s="6">
        <v>18</v>
      </c>
      <c r="Q9" s="8">
        <v>1</v>
      </c>
      <c r="R9" s="6">
        <v>23</v>
      </c>
      <c r="S9" s="8">
        <v>4</v>
      </c>
      <c r="T9" s="6">
        <v>16</v>
      </c>
      <c r="U9" s="13">
        <v>2</v>
      </c>
      <c r="V9" s="10">
        <f t="shared" si="1"/>
        <v>20</v>
      </c>
      <c r="W9" s="13">
        <v>4</v>
      </c>
      <c r="X9" s="10">
        <f t="shared" si="2"/>
        <v>16</v>
      </c>
      <c r="Y9" s="6" t="s">
        <v>255</v>
      </c>
      <c r="Z9" s="6" t="s">
        <v>120</v>
      </c>
      <c r="AA9" s="9" t="s">
        <v>256</v>
      </c>
    </row>
    <row r="10" spans="1:27" ht="15.75">
      <c r="A10" s="2">
        <v>4</v>
      </c>
      <c r="B10" s="2">
        <v>73</v>
      </c>
      <c r="C10" s="6">
        <v>140061</v>
      </c>
      <c r="D10" s="7" t="s">
        <v>189</v>
      </c>
      <c r="E10" s="7" t="s">
        <v>257</v>
      </c>
      <c r="F10" s="2">
        <f t="shared" si="0"/>
        <v>101</v>
      </c>
      <c r="G10" s="8">
        <v>1</v>
      </c>
      <c r="H10" s="6">
        <v>23</v>
      </c>
      <c r="I10" s="8">
        <v>2</v>
      </c>
      <c r="J10" s="6">
        <v>20</v>
      </c>
      <c r="K10" s="8"/>
      <c r="L10" s="6"/>
      <c r="M10" s="8">
        <v>1</v>
      </c>
      <c r="N10" s="6">
        <v>23</v>
      </c>
      <c r="O10" s="8"/>
      <c r="P10" s="6"/>
      <c r="Q10" s="8"/>
      <c r="R10" s="6"/>
      <c r="S10" s="8">
        <v>1</v>
      </c>
      <c r="T10" s="6">
        <v>23</v>
      </c>
      <c r="U10" s="13"/>
      <c r="V10" s="6">
        <f t="shared" si="1"/>
        <v>0</v>
      </c>
      <c r="W10" s="13">
        <v>6</v>
      </c>
      <c r="X10" s="10">
        <f t="shared" si="2"/>
        <v>12</v>
      </c>
      <c r="Y10" s="6" t="s">
        <v>258</v>
      </c>
      <c r="Z10" s="6" t="s">
        <v>124</v>
      </c>
      <c r="AA10" s="9" t="s">
        <v>259</v>
      </c>
    </row>
    <row r="11" spans="1:27" ht="30">
      <c r="A11" s="2">
        <v>5</v>
      </c>
      <c r="B11" s="2">
        <v>88</v>
      </c>
      <c r="C11" s="6"/>
      <c r="D11" s="7" t="s">
        <v>260</v>
      </c>
      <c r="E11" s="7" t="s">
        <v>261</v>
      </c>
      <c r="F11" s="2">
        <f t="shared" si="0"/>
        <v>99</v>
      </c>
      <c r="G11" s="8">
        <v>5</v>
      </c>
      <c r="H11" s="6">
        <v>14</v>
      </c>
      <c r="I11" s="8">
        <v>6</v>
      </c>
      <c r="J11" s="6">
        <v>12</v>
      </c>
      <c r="K11" s="8">
        <v>5</v>
      </c>
      <c r="L11" s="6">
        <v>14</v>
      </c>
      <c r="M11" s="8">
        <v>3</v>
      </c>
      <c r="N11" s="6">
        <v>18</v>
      </c>
      <c r="O11" s="8">
        <v>4</v>
      </c>
      <c r="P11" s="6">
        <v>16</v>
      </c>
      <c r="Q11" s="8"/>
      <c r="R11" s="6"/>
      <c r="S11" s="8">
        <v>5</v>
      </c>
      <c r="T11" s="6">
        <v>14</v>
      </c>
      <c r="U11" s="13">
        <v>1</v>
      </c>
      <c r="V11" s="6">
        <f t="shared" si="1"/>
        <v>23</v>
      </c>
      <c r="W11" s="13">
        <v>7</v>
      </c>
      <c r="X11" s="6">
        <f t="shared" si="2"/>
        <v>11</v>
      </c>
      <c r="Y11" s="6" t="s">
        <v>28</v>
      </c>
      <c r="Z11" s="6" t="s">
        <v>29</v>
      </c>
      <c r="AA11" s="9" t="s">
        <v>262</v>
      </c>
    </row>
    <row r="12" spans="1:27" ht="15.75">
      <c r="A12" s="2">
        <v>6</v>
      </c>
      <c r="B12" s="2">
        <v>2</v>
      </c>
      <c r="C12" s="6"/>
      <c r="D12" s="7" t="s">
        <v>263</v>
      </c>
      <c r="E12" s="7" t="s">
        <v>264</v>
      </c>
      <c r="F12" s="2">
        <f t="shared" si="0"/>
        <v>96</v>
      </c>
      <c r="G12" s="8">
        <v>10</v>
      </c>
      <c r="H12" s="6">
        <v>8</v>
      </c>
      <c r="I12" s="8">
        <v>9</v>
      </c>
      <c r="J12" s="6">
        <v>9</v>
      </c>
      <c r="K12" s="8">
        <v>8</v>
      </c>
      <c r="L12" s="6">
        <v>10</v>
      </c>
      <c r="M12" s="8">
        <v>6</v>
      </c>
      <c r="N12" s="6">
        <v>12</v>
      </c>
      <c r="O12" s="8">
        <v>6</v>
      </c>
      <c r="P12" s="6">
        <v>12</v>
      </c>
      <c r="Q12" s="8">
        <v>4</v>
      </c>
      <c r="R12" s="6">
        <v>16</v>
      </c>
      <c r="S12" s="8">
        <v>7</v>
      </c>
      <c r="T12" s="6">
        <v>11</v>
      </c>
      <c r="U12" s="13">
        <v>6</v>
      </c>
      <c r="V12" s="6">
        <f t="shared" si="1"/>
        <v>12</v>
      </c>
      <c r="W12" s="13">
        <v>3</v>
      </c>
      <c r="X12" s="6">
        <f t="shared" si="2"/>
        <v>18</v>
      </c>
      <c r="Y12" s="6" t="s">
        <v>28</v>
      </c>
      <c r="Z12" s="6" t="s">
        <v>120</v>
      </c>
      <c r="AA12" s="9" t="s">
        <v>265</v>
      </c>
    </row>
    <row r="13" spans="1:27" ht="15.75">
      <c r="A13" s="2">
        <v>7</v>
      </c>
      <c r="B13" s="2">
        <v>19</v>
      </c>
      <c r="C13" s="6"/>
      <c r="D13" s="7" t="s">
        <v>56</v>
      </c>
      <c r="E13" s="7" t="s">
        <v>250</v>
      </c>
      <c r="F13" s="2">
        <f t="shared" si="0"/>
        <v>77</v>
      </c>
      <c r="G13" s="8">
        <v>9</v>
      </c>
      <c r="H13" s="6">
        <v>9</v>
      </c>
      <c r="I13" s="8">
        <v>7</v>
      </c>
      <c r="J13" s="6">
        <v>11</v>
      </c>
      <c r="K13" s="8">
        <v>7</v>
      </c>
      <c r="L13" s="6">
        <v>11</v>
      </c>
      <c r="M13" s="8">
        <v>7</v>
      </c>
      <c r="N13" s="6">
        <v>11</v>
      </c>
      <c r="O13" s="8">
        <v>7</v>
      </c>
      <c r="P13" s="6">
        <v>11</v>
      </c>
      <c r="Q13" s="8">
        <v>5</v>
      </c>
      <c r="R13" s="6">
        <v>14</v>
      </c>
      <c r="S13" s="8">
        <v>8</v>
      </c>
      <c r="T13" s="6">
        <v>10</v>
      </c>
      <c r="U13" s="13">
        <v>7</v>
      </c>
      <c r="V13" s="6">
        <f t="shared" si="1"/>
        <v>11</v>
      </c>
      <c r="W13" s="13"/>
      <c r="X13" s="6">
        <f t="shared" si="2"/>
        <v>0</v>
      </c>
      <c r="Y13" s="6" t="s">
        <v>28</v>
      </c>
      <c r="Z13" s="6" t="s">
        <v>120</v>
      </c>
      <c r="AA13" s="9" t="s">
        <v>266</v>
      </c>
    </row>
    <row r="14" spans="1:27" ht="15.75">
      <c r="A14" s="2">
        <v>8</v>
      </c>
      <c r="B14" s="2">
        <v>12</v>
      </c>
      <c r="C14" s="6"/>
      <c r="D14" s="7" t="s">
        <v>189</v>
      </c>
      <c r="E14" s="7" t="s">
        <v>267</v>
      </c>
      <c r="F14" s="2">
        <f t="shared" si="0"/>
        <v>64</v>
      </c>
      <c r="G14" s="8">
        <v>6</v>
      </c>
      <c r="H14" s="6">
        <v>12</v>
      </c>
      <c r="I14" s="8"/>
      <c r="J14" s="6"/>
      <c r="K14" s="8">
        <v>6</v>
      </c>
      <c r="L14" s="6">
        <v>12</v>
      </c>
      <c r="M14" s="8">
        <v>5</v>
      </c>
      <c r="N14" s="6">
        <v>14</v>
      </c>
      <c r="O14" s="8">
        <v>5</v>
      </c>
      <c r="P14" s="6">
        <v>14</v>
      </c>
      <c r="Q14" s="8"/>
      <c r="R14" s="6"/>
      <c r="S14" s="8">
        <v>6</v>
      </c>
      <c r="T14" s="6">
        <v>12</v>
      </c>
      <c r="U14" s="13">
        <v>5</v>
      </c>
      <c r="V14" s="6">
        <f t="shared" si="1"/>
        <v>14</v>
      </c>
      <c r="W14" s="13"/>
      <c r="X14" s="6">
        <f t="shared" si="2"/>
        <v>0</v>
      </c>
      <c r="Y14" s="6" t="s">
        <v>268</v>
      </c>
      <c r="Z14" s="6" t="s">
        <v>120</v>
      </c>
      <c r="AA14" s="9" t="s">
        <v>269</v>
      </c>
    </row>
    <row r="15" spans="1:27" ht="15.75">
      <c r="A15" s="2">
        <v>9</v>
      </c>
      <c r="B15" s="2">
        <v>96</v>
      </c>
      <c r="C15" s="6"/>
      <c r="D15" s="7" t="s">
        <v>273</v>
      </c>
      <c r="E15" s="7" t="s">
        <v>274</v>
      </c>
      <c r="F15" s="2">
        <f t="shared" si="0"/>
        <v>46</v>
      </c>
      <c r="G15" s="8">
        <v>4</v>
      </c>
      <c r="H15" s="6">
        <v>16</v>
      </c>
      <c r="I15" s="8">
        <v>4</v>
      </c>
      <c r="J15" s="6">
        <v>16</v>
      </c>
      <c r="K15" s="8"/>
      <c r="L15" s="6"/>
      <c r="M15" s="8"/>
      <c r="N15" s="6"/>
      <c r="O15" s="8"/>
      <c r="P15" s="6"/>
      <c r="Q15" s="8"/>
      <c r="R15" s="6"/>
      <c r="S15" s="8"/>
      <c r="T15" s="6"/>
      <c r="U15" s="13"/>
      <c r="V15" s="6">
        <f t="shared" si="1"/>
        <v>0</v>
      </c>
      <c r="W15" s="13">
        <v>5</v>
      </c>
      <c r="X15" s="6">
        <f t="shared" si="2"/>
        <v>14</v>
      </c>
      <c r="Y15" s="6" t="s">
        <v>275</v>
      </c>
      <c r="Z15" s="6" t="s">
        <v>29</v>
      </c>
      <c r="AA15" s="9" t="s">
        <v>276</v>
      </c>
    </row>
    <row r="16" spans="1:27" ht="30">
      <c r="A16" s="2">
        <v>10</v>
      </c>
      <c r="B16" s="2">
        <v>11</v>
      </c>
      <c r="C16" s="6"/>
      <c r="D16" s="7" t="s">
        <v>138</v>
      </c>
      <c r="E16" s="7" t="s">
        <v>270</v>
      </c>
      <c r="F16" s="2">
        <f t="shared" si="0"/>
        <v>36</v>
      </c>
      <c r="G16" s="8">
        <v>8</v>
      </c>
      <c r="H16" s="6">
        <v>10</v>
      </c>
      <c r="I16" s="8">
        <v>8</v>
      </c>
      <c r="J16" s="6">
        <v>10</v>
      </c>
      <c r="K16" s="8">
        <v>4</v>
      </c>
      <c r="L16" s="6">
        <v>16</v>
      </c>
      <c r="M16" s="8"/>
      <c r="N16" s="6"/>
      <c r="O16" s="8"/>
      <c r="P16" s="6"/>
      <c r="Q16" s="8"/>
      <c r="R16" s="6"/>
      <c r="S16" s="8"/>
      <c r="T16" s="6"/>
      <c r="U16" s="13"/>
      <c r="V16" s="6">
        <f t="shared" si="1"/>
        <v>0</v>
      </c>
      <c r="W16" s="13"/>
      <c r="X16" s="6">
        <f t="shared" si="2"/>
        <v>0</v>
      </c>
      <c r="Y16" s="6" t="s">
        <v>271</v>
      </c>
      <c r="Z16" s="6" t="s">
        <v>120</v>
      </c>
      <c r="AA16" s="9" t="s">
        <v>272</v>
      </c>
    </row>
    <row r="17" spans="1:27" ht="15.75">
      <c r="A17" s="2">
        <v>11</v>
      </c>
      <c r="B17" s="2">
        <v>46</v>
      </c>
      <c r="C17" s="6">
        <v>140098</v>
      </c>
      <c r="D17" s="7" t="s">
        <v>168</v>
      </c>
      <c r="E17" s="7" t="s">
        <v>277</v>
      </c>
      <c r="F17" s="2">
        <f t="shared" si="0"/>
        <v>23</v>
      </c>
      <c r="G17" s="8">
        <v>12</v>
      </c>
      <c r="H17" s="6">
        <v>5</v>
      </c>
      <c r="I17" s="8">
        <v>10</v>
      </c>
      <c r="J17" s="6">
        <v>8</v>
      </c>
      <c r="K17" s="8"/>
      <c r="L17" s="6"/>
      <c r="M17" s="8">
        <v>8</v>
      </c>
      <c r="N17" s="6">
        <v>10</v>
      </c>
      <c r="O17" s="8"/>
      <c r="P17" s="6"/>
      <c r="Q17" s="8"/>
      <c r="R17" s="6"/>
      <c r="S17" s="8"/>
      <c r="T17" s="6"/>
      <c r="U17" s="13"/>
      <c r="V17" s="6">
        <f t="shared" si="1"/>
        <v>0</v>
      </c>
      <c r="W17" s="13"/>
      <c r="X17" s="6">
        <f t="shared" si="2"/>
        <v>0</v>
      </c>
      <c r="Y17" s="6" t="s">
        <v>227</v>
      </c>
      <c r="Z17" s="6" t="s">
        <v>33</v>
      </c>
      <c r="AA17" s="9" t="s">
        <v>278</v>
      </c>
    </row>
    <row r="18" spans="1:27" ht="15.75">
      <c r="A18" s="2">
        <v>12</v>
      </c>
      <c r="B18" s="2">
        <v>94</v>
      </c>
      <c r="C18" s="6"/>
      <c r="D18" s="7" t="s">
        <v>279</v>
      </c>
      <c r="E18" s="7" t="s">
        <v>280</v>
      </c>
      <c r="F18" s="2">
        <f t="shared" si="0"/>
        <v>14</v>
      </c>
      <c r="G18" s="8"/>
      <c r="H18" s="6"/>
      <c r="I18" s="8">
        <v>5</v>
      </c>
      <c r="J18" s="6">
        <v>14</v>
      </c>
      <c r="K18" s="8"/>
      <c r="L18" s="6"/>
      <c r="M18" s="8"/>
      <c r="N18" s="6"/>
      <c r="O18" s="8"/>
      <c r="P18" s="6"/>
      <c r="Q18" s="8"/>
      <c r="R18" s="6"/>
      <c r="S18" s="8"/>
      <c r="T18" s="6"/>
      <c r="U18" s="13"/>
      <c r="V18" s="6"/>
      <c r="W18" s="13"/>
      <c r="X18" s="6">
        <f t="shared" si="2"/>
        <v>0</v>
      </c>
      <c r="Y18" s="6" t="s">
        <v>140</v>
      </c>
      <c r="Z18" s="6" t="s">
        <v>33</v>
      </c>
      <c r="AA18" s="9"/>
    </row>
    <row r="19" spans="1:27" ht="15.75">
      <c r="A19" s="2">
        <v>13</v>
      </c>
      <c r="B19" s="2">
        <v>111</v>
      </c>
      <c r="C19" s="6"/>
      <c r="D19" s="7" t="s">
        <v>281</v>
      </c>
      <c r="E19" s="7" t="s">
        <v>24</v>
      </c>
      <c r="F19" s="2">
        <f t="shared" si="0"/>
        <v>6</v>
      </c>
      <c r="G19" s="8">
        <v>11</v>
      </c>
      <c r="H19" s="6">
        <v>6</v>
      </c>
      <c r="I19" s="8"/>
      <c r="J19" s="6"/>
      <c r="K19" s="8"/>
      <c r="L19" s="6"/>
      <c r="M19" s="8"/>
      <c r="N19" s="6"/>
      <c r="O19" s="8"/>
      <c r="P19" s="6"/>
      <c r="Q19" s="8"/>
      <c r="R19" s="6"/>
      <c r="S19" s="8"/>
      <c r="T19" s="6"/>
      <c r="U19" s="13">
        <v>10</v>
      </c>
      <c r="V19" s="6"/>
      <c r="W19" s="13"/>
      <c r="X19" s="6">
        <f t="shared" si="2"/>
        <v>0</v>
      </c>
      <c r="Y19" s="6" t="s">
        <v>282</v>
      </c>
      <c r="Z19" s="6" t="s">
        <v>120</v>
      </c>
      <c r="AA19" s="9" t="s">
        <v>283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M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0"/>
  <sheetViews>
    <sheetView zoomScale="75" zoomScaleNormal="75" zoomScalePageLayoutView="0" workbookViewId="0" topLeftCell="A1">
      <selection activeCell="A20" sqref="A20"/>
    </sheetView>
  </sheetViews>
  <sheetFormatPr defaultColWidth="8.88671875" defaultRowHeight="15"/>
  <cols>
    <col min="2" max="2" width="11.99609375" style="0" customWidth="1"/>
    <col min="3" max="3" width="10.99609375" style="0" customWidth="1"/>
    <col min="4" max="5" width="17.99609375" style="0" customWidth="1"/>
    <col min="6" max="6" width="15.99609375" style="0" customWidth="1"/>
    <col min="7" max="7" width="7.99609375" style="0" customWidth="1"/>
    <col min="9" max="9" width="7.99609375" style="0" customWidth="1"/>
    <col min="11" max="11" width="7.99609375" style="0" customWidth="1"/>
    <col min="13" max="13" width="7.99609375" style="0" customWidth="1"/>
    <col min="15" max="15" width="7.99609375" style="0" customWidth="1"/>
    <col min="17" max="17" width="7.99609375" style="0" customWidth="1"/>
    <col min="19" max="19" width="7.99609375" style="0" customWidth="1"/>
    <col min="25" max="26" width="24.99609375" style="0" customWidth="1"/>
    <col min="27" max="27" width="124.99609375" style="0" customWidth="1"/>
  </cols>
  <sheetData>
    <row r="2" spans="2:13" ht="15.75">
      <c r="B2" s="43" t="s">
        <v>284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4" spans="1:27" ht="24.75" customHeight="1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4" t="s">
        <v>7</v>
      </c>
      <c r="I4" s="3" t="s">
        <v>8</v>
      </c>
      <c r="J4" s="4" t="s">
        <v>9</v>
      </c>
      <c r="K4" s="3" t="s">
        <v>8</v>
      </c>
      <c r="L4" s="4" t="s">
        <v>10</v>
      </c>
      <c r="M4" s="3" t="s">
        <v>8</v>
      </c>
      <c r="N4" s="4" t="s">
        <v>11</v>
      </c>
      <c r="O4" s="3" t="s">
        <v>8</v>
      </c>
      <c r="P4" s="4" t="s">
        <v>12</v>
      </c>
      <c r="Q4" s="3" t="s">
        <v>13</v>
      </c>
      <c r="R4" s="4" t="s">
        <v>14</v>
      </c>
      <c r="S4" s="3" t="s">
        <v>13</v>
      </c>
      <c r="T4" s="4" t="s">
        <v>15</v>
      </c>
      <c r="U4" s="3" t="s">
        <v>13</v>
      </c>
      <c r="V4" s="4" t="s">
        <v>358</v>
      </c>
      <c r="W4" s="22" t="s">
        <v>361</v>
      </c>
      <c r="X4" s="23" t="s">
        <v>362</v>
      </c>
      <c r="Y4" s="2" t="s">
        <v>16</v>
      </c>
      <c r="Z4" s="2" t="s">
        <v>17</v>
      </c>
      <c r="AA4" s="2" t="s">
        <v>18</v>
      </c>
    </row>
    <row r="6" spans="7:24" ht="15.75">
      <c r="G6" s="2" t="s">
        <v>21</v>
      </c>
      <c r="H6" s="2" t="s">
        <v>22</v>
      </c>
      <c r="I6" s="2" t="s">
        <v>21</v>
      </c>
      <c r="J6" s="2" t="s">
        <v>22</v>
      </c>
      <c r="K6" s="2" t="s">
        <v>21</v>
      </c>
      <c r="L6" s="2" t="s">
        <v>22</v>
      </c>
      <c r="M6" s="2" t="s">
        <v>21</v>
      </c>
      <c r="N6" s="2" t="s">
        <v>22</v>
      </c>
      <c r="O6" s="2" t="s">
        <v>21</v>
      </c>
      <c r="P6" s="2" t="s">
        <v>22</v>
      </c>
      <c r="Q6" s="2" t="s">
        <v>21</v>
      </c>
      <c r="R6" s="2" t="s">
        <v>22</v>
      </c>
      <c r="S6" s="2" t="s">
        <v>21</v>
      </c>
      <c r="T6" s="2" t="s">
        <v>22</v>
      </c>
      <c r="U6" s="2" t="s">
        <v>21</v>
      </c>
      <c r="V6" s="2" t="s">
        <v>22</v>
      </c>
      <c r="W6" s="2" t="s">
        <v>21</v>
      </c>
      <c r="X6" s="2" t="s">
        <v>22</v>
      </c>
    </row>
    <row r="7" spans="1:27" ht="15.75">
      <c r="A7" s="5">
        <v>1</v>
      </c>
      <c r="B7" s="2">
        <v>39</v>
      </c>
      <c r="C7" s="6"/>
      <c r="D7" s="7" t="s">
        <v>154</v>
      </c>
      <c r="E7" s="7" t="s">
        <v>155</v>
      </c>
      <c r="F7" s="25">
        <f aca="true" t="shared" si="0" ref="F7:F20">+H7+J7+L7+N7+P7+R7+T7+V7+X7</f>
        <v>187</v>
      </c>
      <c r="G7" s="8">
        <v>1</v>
      </c>
      <c r="H7" s="6">
        <v>23</v>
      </c>
      <c r="I7" s="8">
        <v>1</v>
      </c>
      <c r="J7" s="6">
        <v>23</v>
      </c>
      <c r="K7" s="8">
        <v>2</v>
      </c>
      <c r="L7" s="6">
        <v>20</v>
      </c>
      <c r="M7" s="8">
        <v>2</v>
      </c>
      <c r="N7" s="6">
        <v>20</v>
      </c>
      <c r="O7" s="8">
        <v>2</v>
      </c>
      <c r="P7" s="6">
        <v>20</v>
      </c>
      <c r="Q7" s="8">
        <v>1</v>
      </c>
      <c r="R7" s="6">
        <v>23</v>
      </c>
      <c r="S7" s="8">
        <v>2</v>
      </c>
      <c r="T7" s="6">
        <v>20</v>
      </c>
      <c r="U7" s="13">
        <v>2</v>
      </c>
      <c r="V7" s="19">
        <f aca="true" t="shared" si="1" ref="V7:V17">IF($U7=1,23,IF($U7=2,20,IF($U7=3,18,IF($U7=4,16,IF($U7=5,14,IF($U7=6,12,IF($U7=7,11,IF($U7=8,10,0))))))))+IF($U7=9,9,IF($U7=10,8,IF($U7=11,6,IF($U7=12,5,IF($U7=13,4,IF($U7=14,3,IF($U7=15,2,0)))))))+IF($U7=16,1,IF($U7=17,0,0))</f>
        <v>20</v>
      </c>
      <c r="W7" s="13">
        <v>3</v>
      </c>
      <c r="X7" s="19">
        <f aca="true" t="shared" si="2" ref="X7:X20">IF($W7=1,23,IF($W7=2,20,IF($W7=3,18,IF($W7=4,16,IF($W7=5,14,IF($W7=6,12,IF($W7=7,11,IF($W7=8,10,0))))))))+IF($W7=9,9,IF($W7=10,8,IF($W7=11,6,IF($W7=12,5,IF($W7=13,4,IF($W7=14,3,IF($W7=15,2,0)))))))+IF($W7=16,1,IF($W7=17,0,0))</f>
        <v>18</v>
      </c>
      <c r="Y7" s="6" t="s">
        <v>28</v>
      </c>
      <c r="Z7" s="6"/>
      <c r="AA7" s="9" t="s">
        <v>156</v>
      </c>
    </row>
    <row r="8" spans="1:27" ht="15.75">
      <c r="A8" s="5">
        <v>2</v>
      </c>
      <c r="B8" s="2">
        <v>119</v>
      </c>
      <c r="C8" s="6"/>
      <c r="D8" s="7" t="s">
        <v>157</v>
      </c>
      <c r="E8" s="7" t="s">
        <v>118</v>
      </c>
      <c r="F8" s="25">
        <f t="shared" si="0"/>
        <v>172</v>
      </c>
      <c r="G8" s="8">
        <v>5</v>
      </c>
      <c r="H8" s="6">
        <v>14</v>
      </c>
      <c r="I8" s="8"/>
      <c r="J8" s="6"/>
      <c r="K8" s="8">
        <v>1</v>
      </c>
      <c r="L8" s="6">
        <v>23</v>
      </c>
      <c r="M8" s="8">
        <v>1</v>
      </c>
      <c r="N8" s="6">
        <v>23</v>
      </c>
      <c r="O8" s="8">
        <v>1</v>
      </c>
      <c r="P8" s="6">
        <v>23</v>
      </c>
      <c r="Q8" s="8">
        <v>2</v>
      </c>
      <c r="R8" s="6">
        <v>20</v>
      </c>
      <c r="S8" s="8">
        <v>1</v>
      </c>
      <c r="T8" s="6">
        <v>23</v>
      </c>
      <c r="U8" s="13">
        <v>1</v>
      </c>
      <c r="V8" s="19">
        <f t="shared" si="1"/>
        <v>23</v>
      </c>
      <c r="W8" s="13">
        <v>1</v>
      </c>
      <c r="X8" s="19">
        <f t="shared" si="2"/>
        <v>23</v>
      </c>
      <c r="Y8" s="6" t="s">
        <v>158</v>
      </c>
      <c r="Z8" s="6" t="s">
        <v>29</v>
      </c>
      <c r="AA8" s="9" t="s">
        <v>159</v>
      </c>
    </row>
    <row r="9" spans="1:27" ht="15.75">
      <c r="A9" s="5">
        <v>3</v>
      </c>
      <c r="B9" s="2">
        <v>81</v>
      </c>
      <c r="C9" s="6"/>
      <c r="D9" s="7" t="s">
        <v>160</v>
      </c>
      <c r="E9" s="7" t="s">
        <v>161</v>
      </c>
      <c r="F9" s="25">
        <f t="shared" si="0"/>
        <v>156</v>
      </c>
      <c r="G9" s="8">
        <v>4</v>
      </c>
      <c r="H9" s="6">
        <v>16</v>
      </c>
      <c r="I9" s="8">
        <v>2</v>
      </c>
      <c r="J9" s="6">
        <v>20</v>
      </c>
      <c r="K9" s="8">
        <v>4</v>
      </c>
      <c r="L9" s="6">
        <v>16</v>
      </c>
      <c r="M9" s="8">
        <v>4</v>
      </c>
      <c r="N9" s="6">
        <v>16</v>
      </c>
      <c r="O9" s="8">
        <v>3</v>
      </c>
      <c r="P9" s="6">
        <v>18</v>
      </c>
      <c r="Q9" s="8">
        <v>4</v>
      </c>
      <c r="R9" s="6">
        <v>16</v>
      </c>
      <c r="S9" s="8">
        <v>3</v>
      </c>
      <c r="T9" s="6">
        <v>18</v>
      </c>
      <c r="U9" s="13">
        <v>4</v>
      </c>
      <c r="V9" s="19">
        <f t="shared" si="1"/>
        <v>16</v>
      </c>
      <c r="W9" s="13">
        <v>2</v>
      </c>
      <c r="X9" s="19">
        <f t="shared" si="2"/>
        <v>20</v>
      </c>
      <c r="Y9" s="6" t="s">
        <v>162</v>
      </c>
      <c r="Z9" s="6" t="s">
        <v>120</v>
      </c>
      <c r="AA9" s="9" t="s">
        <v>163</v>
      </c>
    </row>
    <row r="10" spans="1:27" ht="15.75">
      <c r="A10" s="2">
        <v>4</v>
      </c>
      <c r="B10" s="2">
        <v>42</v>
      </c>
      <c r="C10" s="6"/>
      <c r="D10" s="7" t="s">
        <v>53</v>
      </c>
      <c r="E10" s="7" t="s">
        <v>174</v>
      </c>
      <c r="F10" s="25">
        <f t="shared" si="0"/>
        <v>82</v>
      </c>
      <c r="G10" s="8"/>
      <c r="H10" s="6"/>
      <c r="I10" s="8">
        <v>3</v>
      </c>
      <c r="J10" s="6">
        <v>18</v>
      </c>
      <c r="K10" s="8"/>
      <c r="L10" s="6"/>
      <c r="M10" s="8">
        <v>4</v>
      </c>
      <c r="N10" s="6">
        <v>16</v>
      </c>
      <c r="O10" s="8">
        <v>4</v>
      </c>
      <c r="P10" s="6">
        <v>16</v>
      </c>
      <c r="Q10" s="8">
        <v>5</v>
      </c>
      <c r="R10" s="6">
        <v>14</v>
      </c>
      <c r="S10" s="8"/>
      <c r="T10" s="6"/>
      <c r="U10" s="13">
        <v>3</v>
      </c>
      <c r="V10" s="6">
        <f t="shared" si="1"/>
        <v>18</v>
      </c>
      <c r="W10" s="13"/>
      <c r="X10" s="19">
        <f t="shared" si="2"/>
        <v>0</v>
      </c>
      <c r="Y10" s="6" t="s">
        <v>115</v>
      </c>
      <c r="Z10" s="6" t="s">
        <v>175</v>
      </c>
      <c r="AA10" s="9" t="s">
        <v>176</v>
      </c>
    </row>
    <row r="11" spans="1:27" ht="15.75">
      <c r="A11" s="2">
        <v>5</v>
      </c>
      <c r="B11" s="2">
        <v>122</v>
      </c>
      <c r="C11" s="6">
        <v>140361</v>
      </c>
      <c r="D11" s="7" t="s">
        <v>177</v>
      </c>
      <c r="E11" s="7" t="s">
        <v>178</v>
      </c>
      <c r="F11" s="25">
        <f t="shared" si="0"/>
        <v>72</v>
      </c>
      <c r="G11" s="8">
        <v>2</v>
      </c>
      <c r="H11" s="6">
        <v>20</v>
      </c>
      <c r="I11" s="8"/>
      <c r="J11" s="6"/>
      <c r="K11" s="8">
        <v>3</v>
      </c>
      <c r="L11" s="6">
        <v>18</v>
      </c>
      <c r="M11" s="8"/>
      <c r="N11" s="6"/>
      <c r="O11" s="8"/>
      <c r="P11" s="6"/>
      <c r="Q11" s="8">
        <v>3</v>
      </c>
      <c r="R11" s="6">
        <v>18</v>
      </c>
      <c r="S11" s="8"/>
      <c r="T11" s="6"/>
      <c r="U11" s="13"/>
      <c r="V11" s="6">
        <f t="shared" si="1"/>
        <v>0</v>
      </c>
      <c r="W11" s="13">
        <v>4</v>
      </c>
      <c r="X11" s="6">
        <f t="shared" si="2"/>
        <v>16</v>
      </c>
      <c r="Y11" s="6" t="s">
        <v>179</v>
      </c>
      <c r="Z11" s="6" t="s">
        <v>120</v>
      </c>
      <c r="AA11" s="9" t="s">
        <v>180</v>
      </c>
    </row>
    <row r="12" spans="1:27" ht="15.75">
      <c r="A12" s="2">
        <v>6</v>
      </c>
      <c r="B12" s="2">
        <v>7</v>
      </c>
      <c r="C12" s="6"/>
      <c r="D12" s="7" t="s">
        <v>189</v>
      </c>
      <c r="E12" s="7" t="s">
        <v>190</v>
      </c>
      <c r="F12" s="25">
        <f t="shared" si="0"/>
        <v>54</v>
      </c>
      <c r="G12" s="8"/>
      <c r="H12" s="6"/>
      <c r="I12" s="8"/>
      <c r="J12" s="6"/>
      <c r="K12" s="8"/>
      <c r="L12" s="6"/>
      <c r="M12" s="8"/>
      <c r="N12" s="6"/>
      <c r="O12" s="8"/>
      <c r="P12" s="6"/>
      <c r="Q12" s="8">
        <v>6</v>
      </c>
      <c r="R12" s="6">
        <v>12</v>
      </c>
      <c r="S12" s="8">
        <v>4</v>
      </c>
      <c r="T12" s="6">
        <v>16</v>
      </c>
      <c r="U12" s="13">
        <v>6</v>
      </c>
      <c r="V12" s="6">
        <f t="shared" si="1"/>
        <v>12</v>
      </c>
      <c r="W12" s="13">
        <v>5</v>
      </c>
      <c r="X12" s="6">
        <f t="shared" si="2"/>
        <v>14</v>
      </c>
      <c r="Y12" s="6" t="s">
        <v>28</v>
      </c>
      <c r="Z12" s="6"/>
      <c r="AA12" s="9"/>
    </row>
    <row r="13" spans="1:27" ht="15.75">
      <c r="A13" s="2">
        <v>7</v>
      </c>
      <c r="B13" s="2">
        <v>69</v>
      </c>
      <c r="C13" s="6"/>
      <c r="D13" s="7" t="s">
        <v>138</v>
      </c>
      <c r="E13" s="7" t="s">
        <v>184</v>
      </c>
      <c r="F13" s="25">
        <f t="shared" si="0"/>
        <v>32</v>
      </c>
      <c r="G13" s="8"/>
      <c r="H13" s="6"/>
      <c r="I13" s="8">
        <v>5</v>
      </c>
      <c r="J13" s="6">
        <v>14</v>
      </c>
      <c r="K13" s="8"/>
      <c r="L13" s="6"/>
      <c r="M13" s="8">
        <v>3</v>
      </c>
      <c r="N13" s="6">
        <v>18</v>
      </c>
      <c r="O13" s="8"/>
      <c r="P13" s="6"/>
      <c r="Q13" s="8"/>
      <c r="R13" s="6"/>
      <c r="S13" s="8"/>
      <c r="T13" s="6"/>
      <c r="U13" s="13"/>
      <c r="V13" s="6">
        <f t="shared" si="1"/>
        <v>0</v>
      </c>
      <c r="W13" s="13"/>
      <c r="X13" s="6">
        <f t="shared" si="2"/>
        <v>0</v>
      </c>
      <c r="Y13" s="6" t="s">
        <v>185</v>
      </c>
      <c r="Z13" s="6" t="s">
        <v>120</v>
      </c>
      <c r="AA13" s="9"/>
    </row>
    <row r="14" spans="1:27" ht="15.75">
      <c r="A14" s="2">
        <v>7</v>
      </c>
      <c r="B14" s="2">
        <v>12</v>
      </c>
      <c r="C14" s="6">
        <v>140189</v>
      </c>
      <c r="D14" s="7" t="s">
        <v>168</v>
      </c>
      <c r="E14" s="7" t="s">
        <v>186</v>
      </c>
      <c r="F14" s="25">
        <f t="shared" si="0"/>
        <v>32</v>
      </c>
      <c r="G14" s="8">
        <v>3</v>
      </c>
      <c r="H14" s="6">
        <v>18</v>
      </c>
      <c r="I14" s="8"/>
      <c r="J14" s="6"/>
      <c r="K14" s="8"/>
      <c r="L14" s="6"/>
      <c r="M14" s="8"/>
      <c r="N14" s="6"/>
      <c r="O14" s="8">
        <v>5</v>
      </c>
      <c r="P14" s="6">
        <v>14</v>
      </c>
      <c r="Q14" s="8"/>
      <c r="R14" s="6"/>
      <c r="S14" s="8"/>
      <c r="T14" s="6"/>
      <c r="U14" s="13"/>
      <c r="V14" s="6">
        <f t="shared" si="1"/>
        <v>0</v>
      </c>
      <c r="W14" s="13"/>
      <c r="X14" s="6">
        <f t="shared" si="2"/>
        <v>0</v>
      </c>
      <c r="Y14" s="6" t="s">
        <v>187</v>
      </c>
      <c r="Z14" s="6" t="s">
        <v>29</v>
      </c>
      <c r="AA14" s="9" t="s">
        <v>188</v>
      </c>
    </row>
    <row r="15" spans="1:27" ht="15.75">
      <c r="A15" s="2">
        <v>8</v>
      </c>
      <c r="B15" s="16">
        <v>5</v>
      </c>
      <c r="C15" s="14"/>
      <c r="D15" s="17" t="s">
        <v>359</v>
      </c>
      <c r="E15" s="17" t="s">
        <v>329</v>
      </c>
      <c r="F15" s="25">
        <f t="shared" si="0"/>
        <v>26</v>
      </c>
      <c r="G15" s="18"/>
      <c r="H15" s="14"/>
      <c r="I15" s="18"/>
      <c r="J15" s="14"/>
      <c r="K15" s="18"/>
      <c r="L15" s="14"/>
      <c r="M15" s="18"/>
      <c r="N15" s="14"/>
      <c r="O15" s="18"/>
      <c r="P15" s="14"/>
      <c r="Q15" s="18"/>
      <c r="R15" s="14"/>
      <c r="S15" s="18"/>
      <c r="T15" s="14"/>
      <c r="U15" s="13">
        <v>5</v>
      </c>
      <c r="V15" s="6">
        <f t="shared" si="1"/>
        <v>14</v>
      </c>
      <c r="W15" s="13">
        <v>6</v>
      </c>
      <c r="X15" s="11">
        <f t="shared" si="2"/>
        <v>12</v>
      </c>
      <c r="Y15" s="14"/>
      <c r="Z15" s="14"/>
      <c r="AA15" s="14"/>
    </row>
    <row r="16" spans="1:27" ht="15.75">
      <c r="A16" s="2">
        <v>9</v>
      </c>
      <c r="B16" s="2">
        <v>98</v>
      </c>
      <c r="C16" s="6"/>
      <c r="D16" s="7" t="s">
        <v>201</v>
      </c>
      <c r="E16" s="7" t="s">
        <v>202</v>
      </c>
      <c r="F16" s="25">
        <f t="shared" si="0"/>
        <v>16</v>
      </c>
      <c r="G16" s="8"/>
      <c r="H16" s="6"/>
      <c r="I16" s="8">
        <v>4</v>
      </c>
      <c r="J16" s="6">
        <v>16</v>
      </c>
      <c r="K16" s="8"/>
      <c r="L16" s="6"/>
      <c r="M16" s="8"/>
      <c r="N16" s="6"/>
      <c r="O16" s="8"/>
      <c r="P16" s="6"/>
      <c r="Q16" s="8"/>
      <c r="R16" s="6"/>
      <c r="S16" s="8"/>
      <c r="T16" s="6"/>
      <c r="U16" s="13"/>
      <c r="V16" s="6">
        <f t="shared" si="1"/>
        <v>0</v>
      </c>
      <c r="W16" s="13"/>
      <c r="X16" s="6">
        <f t="shared" si="2"/>
        <v>0</v>
      </c>
      <c r="Y16" s="6" t="s">
        <v>203</v>
      </c>
      <c r="Z16" s="6" t="s">
        <v>120</v>
      </c>
      <c r="AA16" s="9" t="s">
        <v>204</v>
      </c>
    </row>
    <row r="17" spans="1:27" ht="15.75">
      <c r="A17" s="2">
        <v>10</v>
      </c>
      <c r="B17" s="2">
        <v>88</v>
      </c>
      <c r="C17" s="6"/>
      <c r="D17" s="7" t="s">
        <v>27</v>
      </c>
      <c r="E17" s="7" t="s">
        <v>205</v>
      </c>
      <c r="F17" s="25">
        <f t="shared" si="0"/>
        <v>14</v>
      </c>
      <c r="G17" s="8"/>
      <c r="H17" s="6"/>
      <c r="I17" s="8"/>
      <c r="J17" s="6"/>
      <c r="K17" s="8"/>
      <c r="L17" s="6"/>
      <c r="M17" s="8">
        <v>5</v>
      </c>
      <c r="N17" s="6">
        <v>14</v>
      </c>
      <c r="O17" s="8"/>
      <c r="P17" s="6"/>
      <c r="Q17" s="8"/>
      <c r="R17" s="6"/>
      <c r="S17" s="8"/>
      <c r="T17" s="6"/>
      <c r="U17" s="13"/>
      <c r="V17" s="6">
        <f t="shared" si="1"/>
        <v>0</v>
      </c>
      <c r="W17" s="13"/>
      <c r="X17" s="6">
        <f t="shared" si="2"/>
        <v>0</v>
      </c>
      <c r="Y17" s="6" t="s">
        <v>151</v>
      </c>
      <c r="Z17" s="6" t="s">
        <v>124</v>
      </c>
      <c r="AA17" s="9"/>
    </row>
    <row r="18" spans="1:27" ht="15.75">
      <c r="A18" s="2">
        <v>11</v>
      </c>
      <c r="B18" s="2">
        <v>54</v>
      </c>
      <c r="C18" s="6"/>
      <c r="D18" s="7" t="s">
        <v>197</v>
      </c>
      <c r="E18" s="7" t="s">
        <v>198</v>
      </c>
      <c r="F18" s="25">
        <f t="shared" si="0"/>
        <v>12</v>
      </c>
      <c r="G18" s="8"/>
      <c r="H18" s="6"/>
      <c r="I18" s="8"/>
      <c r="J18" s="6"/>
      <c r="K18" s="8"/>
      <c r="L18" s="6"/>
      <c r="M18" s="8">
        <v>6</v>
      </c>
      <c r="N18" s="6">
        <v>12</v>
      </c>
      <c r="O18" s="8"/>
      <c r="P18" s="6"/>
      <c r="Q18" s="8"/>
      <c r="R18" s="6"/>
      <c r="S18" s="8"/>
      <c r="T18" s="6"/>
      <c r="U18" s="13"/>
      <c r="V18" s="6"/>
      <c r="W18" s="13"/>
      <c r="X18" s="6">
        <f t="shared" si="2"/>
        <v>0</v>
      </c>
      <c r="Y18" s="6" t="s">
        <v>199</v>
      </c>
      <c r="Z18" s="6" t="s">
        <v>92</v>
      </c>
      <c r="AA18" s="9" t="s">
        <v>200</v>
      </c>
    </row>
    <row r="19" spans="1:27" ht="15.75">
      <c r="A19" s="2">
        <v>12</v>
      </c>
      <c r="B19" s="2">
        <v>41</v>
      </c>
      <c r="C19" s="6">
        <v>140347</v>
      </c>
      <c r="D19" s="7" t="s">
        <v>168</v>
      </c>
      <c r="E19" s="7" t="s">
        <v>169</v>
      </c>
      <c r="F19" s="25">
        <f t="shared" si="0"/>
        <v>11</v>
      </c>
      <c r="G19" s="8"/>
      <c r="H19" s="6"/>
      <c r="I19" s="8"/>
      <c r="J19" s="6"/>
      <c r="K19" s="8"/>
      <c r="L19" s="6"/>
      <c r="M19" s="8">
        <v>7</v>
      </c>
      <c r="N19" s="6">
        <v>11</v>
      </c>
      <c r="O19" s="8"/>
      <c r="P19" s="6"/>
      <c r="Q19" s="8"/>
      <c r="R19" s="6"/>
      <c r="S19" s="8"/>
      <c r="T19" s="6"/>
      <c r="U19" s="13"/>
      <c r="V19" s="6"/>
      <c r="W19" s="13"/>
      <c r="X19" s="6">
        <f t="shared" si="2"/>
        <v>0</v>
      </c>
      <c r="Y19" s="6" t="s">
        <v>170</v>
      </c>
      <c r="Z19" s="6" t="s">
        <v>29</v>
      </c>
      <c r="AA19" s="9" t="s">
        <v>171</v>
      </c>
    </row>
    <row r="20" spans="1:27" ht="15.75">
      <c r="A20" s="41">
        <v>13</v>
      </c>
      <c r="B20" s="29">
        <v>187</v>
      </c>
      <c r="C20" s="14"/>
      <c r="D20" s="30" t="s">
        <v>368</v>
      </c>
      <c r="E20" s="30" t="s">
        <v>173</v>
      </c>
      <c r="F20" s="25">
        <f t="shared" si="0"/>
        <v>10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31">
        <v>8</v>
      </c>
      <c r="X20" s="6">
        <f t="shared" si="2"/>
        <v>10</v>
      </c>
      <c r="Y20" s="14"/>
      <c r="Z20" s="14"/>
      <c r="AA20" s="14"/>
    </row>
  </sheetData>
  <sheetProtection formatCells="0" formatColumns="0" formatRows="0" insertColumns="0" insertRows="0" insertHyperlinks="0" deleteColumns="0" deleteRows="0" sort="0" autoFilter="0" pivotTables="0"/>
  <mergeCells count="1">
    <mergeCell ref="B2:M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0"/>
  <sheetViews>
    <sheetView zoomScale="75" zoomScaleNormal="75" zoomScalePageLayoutView="0" workbookViewId="0" topLeftCell="B1">
      <selection activeCell="B1" sqref="B1"/>
    </sheetView>
  </sheetViews>
  <sheetFormatPr defaultColWidth="8.88671875" defaultRowHeight="15"/>
  <cols>
    <col min="2" max="2" width="11.99609375" style="0" customWidth="1"/>
    <col min="3" max="3" width="10.99609375" style="0" customWidth="1"/>
    <col min="4" max="5" width="17.99609375" style="0" customWidth="1"/>
    <col min="6" max="6" width="15.99609375" style="0" customWidth="1"/>
    <col min="7" max="7" width="7.99609375" style="0" customWidth="1"/>
    <col min="9" max="9" width="7.99609375" style="0" customWidth="1"/>
    <col min="11" max="11" width="7.99609375" style="0" customWidth="1"/>
    <col min="13" max="13" width="7.99609375" style="0" customWidth="1"/>
    <col min="15" max="15" width="7.99609375" style="0" customWidth="1"/>
    <col min="17" max="17" width="7.99609375" style="0" customWidth="1"/>
    <col min="19" max="19" width="7.99609375" style="0" customWidth="1"/>
    <col min="25" max="26" width="24.99609375" style="0" customWidth="1"/>
    <col min="27" max="27" width="124.99609375" style="0" customWidth="1"/>
  </cols>
  <sheetData>
    <row r="2" spans="2:13" ht="15.75">
      <c r="B2" s="43" t="s">
        <v>285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4" spans="1:27" ht="24.75" customHeight="1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4" t="s">
        <v>7</v>
      </c>
      <c r="I4" s="3" t="s">
        <v>8</v>
      </c>
      <c r="J4" s="4" t="s">
        <v>9</v>
      </c>
      <c r="K4" s="3" t="s">
        <v>8</v>
      </c>
      <c r="L4" s="4" t="s">
        <v>10</v>
      </c>
      <c r="M4" s="3" t="s">
        <v>8</v>
      </c>
      <c r="N4" s="4" t="s">
        <v>11</v>
      </c>
      <c r="O4" s="3" t="s">
        <v>8</v>
      </c>
      <c r="P4" s="4" t="s">
        <v>12</v>
      </c>
      <c r="Q4" s="3" t="s">
        <v>13</v>
      </c>
      <c r="R4" s="4" t="s">
        <v>14</v>
      </c>
      <c r="S4" s="3" t="s">
        <v>13</v>
      </c>
      <c r="T4" s="4" t="s">
        <v>15</v>
      </c>
      <c r="U4" s="3" t="s">
        <v>13</v>
      </c>
      <c r="V4" s="4" t="s">
        <v>358</v>
      </c>
      <c r="W4" s="22" t="s">
        <v>361</v>
      </c>
      <c r="X4" s="23" t="s">
        <v>362</v>
      </c>
      <c r="Y4" s="2" t="s">
        <v>16</v>
      </c>
      <c r="Z4" s="2" t="s">
        <v>17</v>
      </c>
      <c r="AA4" s="2" t="s">
        <v>18</v>
      </c>
    </row>
    <row r="6" spans="7:24" ht="15.75">
      <c r="G6" s="2" t="s">
        <v>21</v>
      </c>
      <c r="H6" s="2" t="s">
        <v>22</v>
      </c>
      <c r="I6" s="2" t="s">
        <v>21</v>
      </c>
      <c r="J6" s="2" t="s">
        <v>22</v>
      </c>
      <c r="K6" s="2" t="s">
        <v>21</v>
      </c>
      <c r="L6" s="2" t="s">
        <v>22</v>
      </c>
      <c r="M6" s="2" t="s">
        <v>21</v>
      </c>
      <c r="N6" s="2" t="s">
        <v>22</v>
      </c>
      <c r="O6" s="2" t="s">
        <v>21</v>
      </c>
      <c r="P6" s="2" t="s">
        <v>22</v>
      </c>
      <c r="Q6" s="2" t="s">
        <v>21</v>
      </c>
      <c r="R6" s="2" t="s">
        <v>22</v>
      </c>
      <c r="S6" s="2" t="s">
        <v>21</v>
      </c>
      <c r="T6" s="2" t="s">
        <v>22</v>
      </c>
      <c r="U6" s="2" t="s">
        <v>21</v>
      </c>
      <c r="V6" s="2" t="s">
        <v>22</v>
      </c>
      <c r="W6" s="2" t="s">
        <v>21</v>
      </c>
      <c r="X6" s="2" t="s">
        <v>22</v>
      </c>
    </row>
    <row r="7" spans="1:27" ht="15.75">
      <c r="A7" s="5">
        <v>1</v>
      </c>
      <c r="B7" s="2">
        <v>72</v>
      </c>
      <c r="C7" s="6"/>
      <c r="D7" s="7" t="s">
        <v>114</v>
      </c>
      <c r="E7" s="7" t="s">
        <v>217</v>
      </c>
      <c r="F7" s="25">
        <f aca="true" t="shared" si="0" ref="F7:F20">+H7+J7+L7+N7+P7+R7+T7+V7+X7</f>
        <v>146</v>
      </c>
      <c r="G7" s="8">
        <v>1</v>
      </c>
      <c r="H7" s="6">
        <v>23</v>
      </c>
      <c r="I7" s="8">
        <v>1</v>
      </c>
      <c r="J7" s="6">
        <v>23</v>
      </c>
      <c r="K7" s="8">
        <v>7</v>
      </c>
      <c r="L7" s="6">
        <v>11</v>
      </c>
      <c r="M7" s="8">
        <v>1</v>
      </c>
      <c r="N7" s="6">
        <v>23</v>
      </c>
      <c r="O7" s="8">
        <v>4</v>
      </c>
      <c r="P7" s="6">
        <v>16</v>
      </c>
      <c r="Q7" s="8">
        <v>2</v>
      </c>
      <c r="R7" s="6">
        <v>20</v>
      </c>
      <c r="S7" s="8"/>
      <c r="T7" s="6"/>
      <c r="U7" s="13">
        <v>5</v>
      </c>
      <c r="V7" s="10">
        <f aca="true" t="shared" si="1" ref="V7:V20">IF($U7=1,23,IF($U7=2,20,IF($U7=3,18,IF($U7=4,16,IF($U7=5,14,IF($U7=6,12,IF($U7=7,11,IF($U7=8,10,0))))))))+IF($U7=9,9,IF($U7=10,8,IF($U7=11,6,IF($U7=12,5,IF($U7=13,4,IF($U7=14,3,IF($U7=15,2,0)))))))+IF($U7=16,1,IF($U7=17,0,0))</f>
        <v>14</v>
      </c>
      <c r="W7" s="13">
        <v>4</v>
      </c>
      <c r="X7" s="10">
        <f aca="true" t="shared" si="2" ref="X7:X20">IF($W7=1,23,IF($W7=2,20,IF($W7=3,18,IF($W7=4,16,IF($W7=5,14,IF($W7=6,12,IF($W7=7,11,IF($W7=8,10,0))))))))+IF($W7=9,9,IF($W7=10,8,IF($W7=11,6,IF($W7=12,5,IF($W7=13,4,IF($W7=14,3,IF($W7=15,2,0)))))))+IF($W7=16,1,IF($W7=17,0,0))</f>
        <v>16</v>
      </c>
      <c r="Y7" s="6" t="s">
        <v>28</v>
      </c>
      <c r="Z7" s="6" t="s">
        <v>120</v>
      </c>
      <c r="AA7" s="9" t="s">
        <v>218</v>
      </c>
    </row>
    <row r="8" spans="1:27" ht="15.75">
      <c r="A8" s="5">
        <v>2</v>
      </c>
      <c r="B8" s="2">
        <v>82</v>
      </c>
      <c r="C8" s="6"/>
      <c r="D8" s="7" t="s">
        <v>210</v>
      </c>
      <c r="E8" s="7" t="s">
        <v>211</v>
      </c>
      <c r="F8" s="25">
        <f t="shared" si="0"/>
        <v>129</v>
      </c>
      <c r="G8" s="8">
        <v>3</v>
      </c>
      <c r="H8" s="6">
        <v>18</v>
      </c>
      <c r="I8" s="8">
        <v>3</v>
      </c>
      <c r="J8" s="6">
        <v>18</v>
      </c>
      <c r="K8" s="8">
        <v>3</v>
      </c>
      <c r="L8" s="6">
        <v>18</v>
      </c>
      <c r="M8" s="8">
        <v>6</v>
      </c>
      <c r="N8" s="6">
        <v>12</v>
      </c>
      <c r="O8" s="8">
        <v>2</v>
      </c>
      <c r="P8" s="6">
        <v>20</v>
      </c>
      <c r="Q8" s="8">
        <v>5</v>
      </c>
      <c r="R8" s="6">
        <v>14</v>
      </c>
      <c r="S8" s="8">
        <v>5</v>
      </c>
      <c r="T8" s="6">
        <v>14</v>
      </c>
      <c r="U8" s="13">
        <v>12</v>
      </c>
      <c r="V8" s="10">
        <f t="shared" si="1"/>
        <v>5</v>
      </c>
      <c r="W8" s="13">
        <v>8</v>
      </c>
      <c r="X8" s="10">
        <f t="shared" si="2"/>
        <v>10</v>
      </c>
      <c r="Y8" s="6" t="s">
        <v>28</v>
      </c>
      <c r="Z8" s="6" t="s">
        <v>29</v>
      </c>
      <c r="AA8" s="9" t="s">
        <v>212</v>
      </c>
    </row>
    <row r="9" spans="1:27" ht="15.75">
      <c r="A9" s="5">
        <v>3</v>
      </c>
      <c r="B9" s="2">
        <v>75</v>
      </c>
      <c r="C9" s="6">
        <v>140113</v>
      </c>
      <c r="D9" s="7" t="s">
        <v>213</v>
      </c>
      <c r="E9" s="7" t="s">
        <v>214</v>
      </c>
      <c r="F9" s="25">
        <f t="shared" si="0"/>
        <v>128</v>
      </c>
      <c r="G9" s="8">
        <v>4</v>
      </c>
      <c r="H9" s="6">
        <v>16</v>
      </c>
      <c r="I9" s="8"/>
      <c r="J9" s="6"/>
      <c r="K9" s="8">
        <v>6</v>
      </c>
      <c r="L9" s="6">
        <v>12</v>
      </c>
      <c r="M9" s="8"/>
      <c r="N9" s="6"/>
      <c r="O9" s="8">
        <v>7</v>
      </c>
      <c r="P9" s="6">
        <v>11</v>
      </c>
      <c r="Q9" s="8">
        <v>1</v>
      </c>
      <c r="R9" s="6">
        <v>23</v>
      </c>
      <c r="S9" s="8">
        <v>1</v>
      </c>
      <c r="T9" s="6">
        <v>23</v>
      </c>
      <c r="U9" s="13">
        <v>1</v>
      </c>
      <c r="V9" s="20">
        <f t="shared" si="1"/>
        <v>23</v>
      </c>
      <c r="W9" s="13">
        <v>2</v>
      </c>
      <c r="X9" s="20">
        <f t="shared" si="2"/>
        <v>20</v>
      </c>
      <c r="Y9" s="6" t="s">
        <v>25</v>
      </c>
      <c r="Z9" s="6" t="s">
        <v>120</v>
      </c>
      <c r="AA9" s="9" t="s">
        <v>215</v>
      </c>
    </row>
    <row r="10" spans="1:27" ht="15.75">
      <c r="A10" s="2">
        <v>4</v>
      </c>
      <c r="B10" s="2">
        <v>21</v>
      </c>
      <c r="C10" s="6"/>
      <c r="D10" s="7" t="s">
        <v>286</v>
      </c>
      <c r="E10" s="7" t="s">
        <v>287</v>
      </c>
      <c r="F10" s="25">
        <f t="shared" si="0"/>
        <v>117</v>
      </c>
      <c r="G10" s="8">
        <v>6</v>
      </c>
      <c r="H10" s="6">
        <v>12</v>
      </c>
      <c r="I10" s="8"/>
      <c r="J10" s="6"/>
      <c r="K10" s="8">
        <v>1</v>
      </c>
      <c r="L10" s="6">
        <v>23</v>
      </c>
      <c r="M10" s="8"/>
      <c r="N10" s="6"/>
      <c r="O10" s="8">
        <v>6</v>
      </c>
      <c r="P10" s="6">
        <v>12</v>
      </c>
      <c r="Q10" s="8">
        <v>4</v>
      </c>
      <c r="R10" s="6">
        <v>16</v>
      </c>
      <c r="S10" s="8">
        <v>4</v>
      </c>
      <c r="T10" s="6">
        <v>16</v>
      </c>
      <c r="U10" s="13">
        <v>2</v>
      </c>
      <c r="V10" s="6">
        <f t="shared" si="1"/>
        <v>20</v>
      </c>
      <c r="W10" s="13">
        <v>3</v>
      </c>
      <c r="X10" s="20">
        <f t="shared" si="2"/>
        <v>18</v>
      </c>
      <c r="Y10" s="6" t="s">
        <v>288</v>
      </c>
      <c r="Z10" s="6" t="s">
        <v>120</v>
      </c>
      <c r="AA10" s="9" t="s">
        <v>289</v>
      </c>
    </row>
    <row r="11" spans="1:27" ht="15.75">
      <c r="A11" s="2">
        <v>5</v>
      </c>
      <c r="B11" s="2">
        <v>29</v>
      </c>
      <c r="C11" s="6"/>
      <c r="D11" s="7" t="s">
        <v>114</v>
      </c>
      <c r="E11" s="7" t="s">
        <v>223</v>
      </c>
      <c r="F11" s="25">
        <f t="shared" si="0"/>
        <v>112</v>
      </c>
      <c r="G11" s="8">
        <v>5</v>
      </c>
      <c r="H11" s="6">
        <v>14</v>
      </c>
      <c r="I11" s="8">
        <v>5</v>
      </c>
      <c r="J11" s="6">
        <v>14</v>
      </c>
      <c r="K11" s="8">
        <v>4</v>
      </c>
      <c r="L11" s="6">
        <v>16</v>
      </c>
      <c r="M11" s="8">
        <v>5</v>
      </c>
      <c r="N11" s="6">
        <v>14</v>
      </c>
      <c r="O11" s="8">
        <v>5</v>
      </c>
      <c r="P11" s="6">
        <v>14</v>
      </c>
      <c r="Q11" s="8">
        <v>11</v>
      </c>
      <c r="R11" s="6">
        <v>6</v>
      </c>
      <c r="S11" s="8">
        <v>8</v>
      </c>
      <c r="T11" s="6">
        <v>10</v>
      </c>
      <c r="U11" s="13">
        <v>4</v>
      </c>
      <c r="V11" s="6">
        <f t="shared" si="1"/>
        <v>16</v>
      </c>
      <c r="W11" s="13">
        <v>10</v>
      </c>
      <c r="X11" s="19">
        <f t="shared" si="2"/>
        <v>8</v>
      </c>
      <c r="Y11" s="6" t="s">
        <v>28</v>
      </c>
      <c r="Z11" s="6" t="s">
        <v>120</v>
      </c>
      <c r="AA11" s="9" t="s">
        <v>224</v>
      </c>
    </row>
    <row r="12" spans="1:27" ht="15.75">
      <c r="A12" s="2">
        <v>6</v>
      </c>
      <c r="B12" s="2">
        <v>11</v>
      </c>
      <c r="C12" s="6"/>
      <c r="D12" s="7" t="s">
        <v>27</v>
      </c>
      <c r="E12" s="7" t="s">
        <v>237</v>
      </c>
      <c r="F12" s="25">
        <f t="shared" si="0"/>
        <v>98</v>
      </c>
      <c r="G12" s="8">
        <v>2</v>
      </c>
      <c r="H12" s="6">
        <v>20</v>
      </c>
      <c r="I12" s="8">
        <v>2</v>
      </c>
      <c r="J12" s="6">
        <v>20</v>
      </c>
      <c r="K12" s="8"/>
      <c r="L12" s="6"/>
      <c r="M12" s="8">
        <v>2</v>
      </c>
      <c r="N12" s="6">
        <v>20</v>
      </c>
      <c r="O12" s="8"/>
      <c r="P12" s="6"/>
      <c r="Q12" s="8">
        <v>7</v>
      </c>
      <c r="R12" s="6">
        <v>11</v>
      </c>
      <c r="S12" s="8">
        <v>3</v>
      </c>
      <c r="T12" s="6">
        <v>18</v>
      </c>
      <c r="U12" s="13">
        <v>9</v>
      </c>
      <c r="V12" s="19">
        <f t="shared" si="1"/>
        <v>9</v>
      </c>
      <c r="W12" s="13"/>
      <c r="X12" s="19">
        <f t="shared" si="2"/>
        <v>0</v>
      </c>
      <c r="Y12" s="6" t="s">
        <v>238</v>
      </c>
      <c r="Z12" s="6" t="s">
        <v>120</v>
      </c>
      <c r="AA12" s="9" t="s">
        <v>239</v>
      </c>
    </row>
    <row r="13" spans="1:27" ht="15.75">
      <c r="A13" s="2">
        <v>7</v>
      </c>
      <c r="B13" s="2">
        <v>2</v>
      </c>
      <c r="C13" s="6"/>
      <c r="D13" s="7" t="s">
        <v>233</v>
      </c>
      <c r="E13" s="7" t="s">
        <v>234</v>
      </c>
      <c r="F13" s="25">
        <f t="shared" si="0"/>
        <v>97</v>
      </c>
      <c r="G13" s="8"/>
      <c r="H13" s="6"/>
      <c r="I13" s="8"/>
      <c r="J13" s="6"/>
      <c r="K13" s="8"/>
      <c r="L13" s="6"/>
      <c r="M13" s="8"/>
      <c r="N13" s="6"/>
      <c r="O13" s="8">
        <v>3</v>
      </c>
      <c r="P13" s="6">
        <v>18</v>
      </c>
      <c r="Q13" s="8">
        <v>3</v>
      </c>
      <c r="R13" s="6">
        <v>18</v>
      </c>
      <c r="S13" s="8">
        <v>2</v>
      </c>
      <c r="T13" s="6">
        <v>20</v>
      </c>
      <c r="U13" s="13">
        <v>3</v>
      </c>
      <c r="V13" s="6">
        <f t="shared" si="1"/>
        <v>18</v>
      </c>
      <c r="W13" s="13">
        <v>1</v>
      </c>
      <c r="X13" s="6">
        <f t="shared" si="2"/>
        <v>23</v>
      </c>
      <c r="Y13" s="6" t="s">
        <v>28</v>
      </c>
      <c r="Z13" s="6" t="s">
        <v>235</v>
      </c>
      <c r="AA13" s="9" t="s">
        <v>236</v>
      </c>
    </row>
    <row r="14" spans="1:27" ht="30">
      <c r="A14" s="2">
        <v>8</v>
      </c>
      <c r="B14" s="2">
        <v>6</v>
      </c>
      <c r="C14" s="6"/>
      <c r="D14" s="7" t="s">
        <v>117</v>
      </c>
      <c r="E14" s="7" t="s">
        <v>186</v>
      </c>
      <c r="F14" s="25">
        <f t="shared" si="0"/>
        <v>95</v>
      </c>
      <c r="G14" s="8">
        <v>7</v>
      </c>
      <c r="H14" s="6">
        <v>11</v>
      </c>
      <c r="I14" s="8">
        <v>8</v>
      </c>
      <c r="J14" s="6">
        <v>10</v>
      </c>
      <c r="K14" s="8">
        <v>8</v>
      </c>
      <c r="L14" s="6">
        <v>10</v>
      </c>
      <c r="M14" s="8">
        <v>3</v>
      </c>
      <c r="N14" s="6">
        <v>18</v>
      </c>
      <c r="O14" s="8">
        <v>8</v>
      </c>
      <c r="P14" s="6">
        <v>10</v>
      </c>
      <c r="Q14" s="8"/>
      <c r="R14" s="6"/>
      <c r="S14" s="8">
        <v>6</v>
      </c>
      <c r="T14" s="6">
        <v>12</v>
      </c>
      <c r="U14" s="13">
        <v>6</v>
      </c>
      <c r="V14" s="6">
        <f t="shared" si="1"/>
        <v>12</v>
      </c>
      <c r="W14" s="13">
        <v>6</v>
      </c>
      <c r="X14" s="6">
        <f t="shared" si="2"/>
        <v>12</v>
      </c>
      <c r="Y14" s="6" t="s">
        <v>28</v>
      </c>
      <c r="Z14" s="6" t="s">
        <v>120</v>
      </c>
      <c r="AA14" s="9" t="s">
        <v>216</v>
      </c>
    </row>
    <row r="15" spans="1:27" ht="15.75">
      <c r="A15" s="2">
        <v>9</v>
      </c>
      <c r="B15" s="2">
        <v>24</v>
      </c>
      <c r="C15" s="6"/>
      <c r="D15" s="7" t="s">
        <v>290</v>
      </c>
      <c r="E15" s="7" t="s">
        <v>291</v>
      </c>
      <c r="F15" s="25">
        <f t="shared" si="0"/>
        <v>92</v>
      </c>
      <c r="G15" s="8">
        <v>9</v>
      </c>
      <c r="H15" s="6">
        <v>9</v>
      </c>
      <c r="I15" s="8"/>
      <c r="J15" s="6"/>
      <c r="K15" s="8">
        <v>5</v>
      </c>
      <c r="L15" s="6">
        <v>14</v>
      </c>
      <c r="M15" s="8">
        <v>9</v>
      </c>
      <c r="N15" s="6">
        <v>9</v>
      </c>
      <c r="O15" s="8">
        <v>1</v>
      </c>
      <c r="P15" s="6">
        <v>23</v>
      </c>
      <c r="Q15" s="8">
        <v>6</v>
      </c>
      <c r="R15" s="6">
        <v>12</v>
      </c>
      <c r="S15" s="8">
        <v>11</v>
      </c>
      <c r="T15" s="6">
        <v>6</v>
      </c>
      <c r="U15" s="13">
        <v>10</v>
      </c>
      <c r="V15" s="6">
        <f t="shared" si="1"/>
        <v>8</v>
      </c>
      <c r="W15" s="13">
        <v>7</v>
      </c>
      <c r="X15" s="6">
        <f t="shared" si="2"/>
        <v>11</v>
      </c>
      <c r="Y15" s="6" t="s">
        <v>292</v>
      </c>
      <c r="Z15" s="6" t="s">
        <v>29</v>
      </c>
      <c r="AA15" s="9" t="s">
        <v>293</v>
      </c>
    </row>
    <row r="16" spans="1:27" ht="15.75">
      <c r="A16" s="2">
        <v>10</v>
      </c>
      <c r="B16" s="2">
        <v>26</v>
      </c>
      <c r="C16" s="6"/>
      <c r="D16" s="7" t="s">
        <v>229</v>
      </c>
      <c r="E16" s="7" t="s">
        <v>230</v>
      </c>
      <c r="F16" s="25">
        <f t="shared" si="0"/>
        <v>80</v>
      </c>
      <c r="G16" s="8">
        <v>11</v>
      </c>
      <c r="H16" s="6">
        <v>6</v>
      </c>
      <c r="I16" s="8">
        <v>7</v>
      </c>
      <c r="J16" s="6">
        <v>11</v>
      </c>
      <c r="K16" s="8">
        <v>10</v>
      </c>
      <c r="L16" s="6">
        <v>8</v>
      </c>
      <c r="M16" s="8">
        <v>8</v>
      </c>
      <c r="N16" s="6">
        <v>10</v>
      </c>
      <c r="O16" s="8"/>
      <c r="P16" s="6"/>
      <c r="Q16" s="8">
        <v>9</v>
      </c>
      <c r="R16" s="6">
        <v>9</v>
      </c>
      <c r="S16" s="8">
        <v>7</v>
      </c>
      <c r="T16" s="6">
        <v>11</v>
      </c>
      <c r="U16" s="13">
        <v>7</v>
      </c>
      <c r="V16" s="6">
        <f t="shared" si="1"/>
        <v>11</v>
      </c>
      <c r="W16" s="13">
        <v>5</v>
      </c>
      <c r="X16" s="6">
        <f t="shared" si="2"/>
        <v>14</v>
      </c>
      <c r="Y16" s="6" t="s">
        <v>231</v>
      </c>
      <c r="Z16" s="6" t="s">
        <v>120</v>
      </c>
      <c r="AA16" s="9" t="s">
        <v>232</v>
      </c>
    </row>
    <row r="17" spans="1:27" ht="15.75">
      <c r="A17" s="2">
        <v>11</v>
      </c>
      <c r="B17" s="2">
        <v>74</v>
      </c>
      <c r="C17" s="6"/>
      <c r="D17" s="7" t="s">
        <v>219</v>
      </c>
      <c r="E17" s="7" t="s">
        <v>220</v>
      </c>
      <c r="F17" s="25">
        <f t="shared" si="0"/>
        <v>79</v>
      </c>
      <c r="G17" s="8">
        <v>8</v>
      </c>
      <c r="H17" s="6">
        <v>10</v>
      </c>
      <c r="I17" s="8">
        <v>4</v>
      </c>
      <c r="J17" s="6">
        <v>16</v>
      </c>
      <c r="K17" s="8">
        <v>2</v>
      </c>
      <c r="L17" s="6">
        <v>20</v>
      </c>
      <c r="M17" s="8">
        <v>4</v>
      </c>
      <c r="N17" s="6">
        <v>16</v>
      </c>
      <c r="O17" s="8"/>
      <c r="P17" s="6"/>
      <c r="Q17" s="8">
        <v>10</v>
      </c>
      <c r="R17" s="6">
        <v>8</v>
      </c>
      <c r="S17" s="8">
        <v>9</v>
      </c>
      <c r="T17" s="6">
        <v>9</v>
      </c>
      <c r="U17" s="13"/>
      <c r="V17" s="6">
        <f t="shared" si="1"/>
        <v>0</v>
      </c>
      <c r="W17" s="13"/>
      <c r="X17" s="6">
        <f t="shared" si="2"/>
        <v>0</v>
      </c>
      <c r="Y17" s="6" t="s">
        <v>28</v>
      </c>
      <c r="Z17" s="6" t="s">
        <v>221</v>
      </c>
      <c r="AA17" s="9" t="s">
        <v>222</v>
      </c>
    </row>
    <row r="18" spans="1:27" ht="15.75">
      <c r="A18" s="2">
        <v>12</v>
      </c>
      <c r="B18" s="2">
        <v>23</v>
      </c>
      <c r="C18" s="6">
        <v>140032</v>
      </c>
      <c r="D18" s="7" t="s">
        <v>225</v>
      </c>
      <c r="E18" s="7" t="s">
        <v>226</v>
      </c>
      <c r="F18" s="25">
        <f t="shared" si="0"/>
        <v>52</v>
      </c>
      <c r="G18" s="8"/>
      <c r="H18" s="6"/>
      <c r="I18" s="8">
        <v>6</v>
      </c>
      <c r="J18" s="6">
        <v>12</v>
      </c>
      <c r="K18" s="8">
        <v>9</v>
      </c>
      <c r="L18" s="6">
        <v>9</v>
      </c>
      <c r="M18" s="8">
        <v>7</v>
      </c>
      <c r="N18" s="6">
        <v>11</v>
      </c>
      <c r="O18" s="8"/>
      <c r="P18" s="6"/>
      <c r="Q18" s="8">
        <v>8</v>
      </c>
      <c r="R18" s="6">
        <v>10</v>
      </c>
      <c r="S18" s="8"/>
      <c r="T18" s="6"/>
      <c r="U18" s="13">
        <v>8</v>
      </c>
      <c r="V18" s="6">
        <f t="shared" si="1"/>
        <v>10</v>
      </c>
      <c r="W18" s="13"/>
      <c r="X18" s="6">
        <f t="shared" si="2"/>
        <v>0</v>
      </c>
      <c r="Y18" s="6" t="s">
        <v>227</v>
      </c>
      <c r="Z18" s="6" t="s">
        <v>124</v>
      </c>
      <c r="AA18" s="9" t="s">
        <v>228</v>
      </c>
    </row>
    <row r="19" spans="1:27" ht="15.75">
      <c r="A19" s="2">
        <v>13</v>
      </c>
      <c r="B19" s="2">
        <v>277</v>
      </c>
      <c r="C19" s="6"/>
      <c r="D19" s="7" t="s">
        <v>240</v>
      </c>
      <c r="E19" s="7" t="s">
        <v>298</v>
      </c>
      <c r="F19" s="25">
        <f t="shared" si="0"/>
        <v>14</v>
      </c>
      <c r="G19" s="8"/>
      <c r="H19" s="6"/>
      <c r="I19" s="8"/>
      <c r="J19" s="6"/>
      <c r="K19" s="8"/>
      <c r="L19" s="6"/>
      <c r="M19" s="8"/>
      <c r="N19" s="6"/>
      <c r="O19" s="8"/>
      <c r="P19" s="6"/>
      <c r="Q19" s="8"/>
      <c r="R19" s="6"/>
      <c r="S19" s="8">
        <v>10</v>
      </c>
      <c r="T19" s="6">
        <v>8</v>
      </c>
      <c r="U19" s="13">
        <v>11</v>
      </c>
      <c r="V19" s="6">
        <f t="shared" si="1"/>
        <v>6</v>
      </c>
      <c r="W19" s="13"/>
      <c r="X19" s="11">
        <f t="shared" si="2"/>
        <v>0</v>
      </c>
      <c r="Y19" s="6" t="s">
        <v>28</v>
      </c>
      <c r="Z19" s="6" t="s">
        <v>33</v>
      </c>
      <c r="AA19" s="9" t="s">
        <v>299</v>
      </c>
    </row>
    <row r="20" spans="1:27" ht="15.75">
      <c r="A20" s="2">
        <v>14</v>
      </c>
      <c r="B20" s="2">
        <v>87</v>
      </c>
      <c r="C20" s="6">
        <v>140063</v>
      </c>
      <c r="D20" s="7" t="s">
        <v>294</v>
      </c>
      <c r="E20" s="7" t="s">
        <v>295</v>
      </c>
      <c r="F20" s="25">
        <f t="shared" si="0"/>
        <v>13</v>
      </c>
      <c r="G20" s="8">
        <v>10</v>
      </c>
      <c r="H20" s="6">
        <v>8</v>
      </c>
      <c r="I20" s="8"/>
      <c r="J20" s="6"/>
      <c r="K20" s="8"/>
      <c r="L20" s="6"/>
      <c r="M20" s="8"/>
      <c r="N20" s="6"/>
      <c r="O20" s="8"/>
      <c r="P20" s="6"/>
      <c r="Q20" s="8"/>
      <c r="R20" s="6"/>
      <c r="S20" s="8">
        <v>12</v>
      </c>
      <c r="T20" s="6">
        <v>5</v>
      </c>
      <c r="U20" s="13"/>
      <c r="V20" s="6">
        <f t="shared" si="1"/>
        <v>0</v>
      </c>
      <c r="W20" s="13"/>
      <c r="X20" s="11">
        <f t="shared" si="2"/>
        <v>0</v>
      </c>
      <c r="Y20" s="6" t="s">
        <v>296</v>
      </c>
      <c r="Z20" s="6" t="s">
        <v>120</v>
      </c>
      <c r="AA20" s="9" t="s">
        <v>297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M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3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2" max="2" width="11.99609375" style="0" customWidth="1"/>
    <col min="3" max="3" width="10.99609375" style="0" customWidth="1"/>
    <col min="4" max="5" width="17.99609375" style="0" customWidth="1"/>
    <col min="6" max="6" width="15.99609375" style="0" customWidth="1"/>
    <col min="7" max="7" width="7.99609375" style="0" customWidth="1"/>
    <col min="9" max="9" width="7.99609375" style="0" customWidth="1"/>
    <col min="11" max="11" width="7.99609375" style="0" customWidth="1"/>
    <col min="13" max="13" width="7.99609375" style="0" customWidth="1"/>
    <col min="15" max="15" width="7.99609375" style="0" customWidth="1"/>
    <col min="17" max="17" width="7.99609375" style="0" customWidth="1"/>
    <col min="19" max="19" width="7.99609375" style="0" customWidth="1"/>
    <col min="25" max="26" width="24.99609375" style="0" customWidth="1"/>
    <col min="27" max="27" width="124.99609375" style="0" customWidth="1"/>
  </cols>
  <sheetData>
    <row r="2" spans="2:13" ht="15.75">
      <c r="B2" s="43" t="s">
        <v>300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4" spans="1:27" ht="24.75" customHeight="1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4" t="s">
        <v>7</v>
      </c>
      <c r="I4" s="3" t="s">
        <v>8</v>
      </c>
      <c r="J4" s="4" t="s">
        <v>9</v>
      </c>
      <c r="K4" s="3" t="s">
        <v>8</v>
      </c>
      <c r="L4" s="4" t="s">
        <v>10</v>
      </c>
      <c r="M4" s="3" t="s">
        <v>8</v>
      </c>
      <c r="N4" s="4" t="s">
        <v>11</v>
      </c>
      <c r="O4" s="3" t="s">
        <v>8</v>
      </c>
      <c r="P4" s="4" t="s">
        <v>12</v>
      </c>
      <c r="Q4" s="3" t="s">
        <v>13</v>
      </c>
      <c r="R4" s="4" t="s">
        <v>14</v>
      </c>
      <c r="S4" s="3" t="s">
        <v>13</v>
      </c>
      <c r="T4" s="4" t="s">
        <v>15</v>
      </c>
      <c r="U4" s="3" t="s">
        <v>13</v>
      </c>
      <c r="V4" s="4" t="s">
        <v>358</v>
      </c>
      <c r="W4" s="3" t="s">
        <v>361</v>
      </c>
      <c r="X4" s="4" t="s">
        <v>362</v>
      </c>
      <c r="Y4" s="2" t="s">
        <v>16</v>
      </c>
      <c r="Z4" s="2" t="s">
        <v>17</v>
      </c>
      <c r="AA4" s="2" t="s">
        <v>18</v>
      </c>
    </row>
    <row r="6" spans="7:24" ht="15.75">
      <c r="G6" s="2" t="s">
        <v>21</v>
      </c>
      <c r="H6" s="2" t="s">
        <v>22</v>
      </c>
      <c r="I6" s="2" t="s">
        <v>21</v>
      </c>
      <c r="J6" s="2" t="s">
        <v>22</v>
      </c>
      <c r="K6" s="2" t="s">
        <v>21</v>
      </c>
      <c r="L6" s="2" t="s">
        <v>22</v>
      </c>
      <c r="M6" s="2" t="s">
        <v>21</v>
      </c>
      <c r="N6" s="2" t="s">
        <v>22</v>
      </c>
      <c r="O6" s="2" t="s">
        <v>21</v>
      </c>
      <c r="P6" s="2" t="s">
        <v>22</v>
      </c>
      <c r="Q6" s="2" t="s">
        <v>21</v>
      </c>
      <c r="R6" s="2" t="s">
        <v>22</v>
      </c>
      <c r="S6" s="2" t="s">
        <v>21</v>
      </c>
      <c r="T6" s="2" t="s">
        <v>22</v>
      </c>
      <c r="U6" s="2" t="s">
        <v>21</v>
      </c>
      <c r="V6" s="2" t="s">
        <v>22</v>
      </c>
      <c r="W6" s="2" t="s">
        <v>21</v>
      </c>
      <c r="X6" s="2" t="s">
        <v>22</v>
      </c>
    </row>
    <row r="7" spans="1:27" ht="15.75">
      <c r="A7" s="5">
        <v>1</v>
      </c>
      <c r="B7" s="2">
        <v>53</v>
      </c>
      <c r="C7" s="6"/>
      <c r="D7" s="7" t="s">
        <v>247</v>
      </c>
      <c r="E7" s="7" t="s">
        <v>102</v>
      </c>
      <c r="F7" s="25">
        <f aca="true" t="shared" si="0" ref="F7:F23">+H7+J7+L7+N7+P7+R7+T7+V7+X7</f>
        <v>186</v>
      </c>
      <c r="G7" s="8">
        <v>2</v>
      </c>
      <c r="H7" s="6">
        <v>20</v>
      </c>
      <c r="I7" s="8">
        <v>2</v>
      </c>
      <c r="J7" s="6">
        <v>20</v>
      </c>
      <c r="K7" s="8">
        <v>1</v>
      </c>
      <c r="L7" s="6">
        <v>23</v>
      </c>
      <c r="M7" s="8">
        <v>2</v>
      </c>
      <c r="N7" s="6">
        <v>20</v>
      </c>
      <c r="O7" s="8">
        <v>1</v>
      </c>
      <c r="P7" s="6">
        <v>23</v>
      </c>
      <c r="Q7" s="8">
        <v>4</v>
      </c>
      <c r="R7" s="6">
        <v>16</v>
      </c>
      <c r="S7" s="8">
        <v>3</v>
      </c>
      <c r="T7" s="6">
        <v>18</v>
      </c>
      <c r="U7" s="13">
        <v>1</v>
      </c>
      <c r="V7" s="10">
        <f aca="true" t="shared" si="1" ref="V7:V23">IF($U7=1,23,IF($U7=2,20,IF($U7=3,18,IF($U7=4,16,IF($U7=5,14,IF($U7=6,12,IF($U7=7,11,IF($U7=8,10,0))))))))+IF($U7=9,9,IF($U7=10,8,IF($U7=11,6,IF($U7=12,5,IF($U7=13,4,IF($U7=14,3,IF($U7=15,2,0)))))))+IF($U7=16,1,IF($U7=17,0,0))</f>
        <v>23</v>
      </c>
      <c r="W7" s="13">
        <v>1</v>
      </c>
      <c r="X7" s="10">
        <f aca="true" t="shared" si="2" ref="X7:X23">IF($W7=1,23,IF($W7=2,20,IF($W7=3,18,IF($W7=4,16,IF($W7=5,14,IF($W7=6,12,IF($W7=7,11,IF($W7=8,10,0))))))))+IF($W7=9,9,IF($W7=10,8,IF($W7=11,6,IF($W7=12,5,IF($W7=13,4,IF($W7=14,3,IF($W7=15,2,0)))))))+IF($W7=16,1,IF($W7=17,0,0))</f>
        <v>23</v>
      </c>
      <c r="Y7" s="6" t="s">
        <v>248</v>
      </c>
      <c r="Z7" s="6" t="s">
        <v>29</v>
      </c>
      <c r="AA7" s="9" t="s">
        <v>249</v>
      </c>
    </row>
    <row r="8" spans="1:27" ht="15.75">
      <c r="A8" s="5">
        <v>2</v>
      </c>
      <c r="B8" s="2">
        <v>1</v>
      </c>
      <c r="C8" s="6"/>
      <c r="D8" s="7" t="s">
        <v>157</v>
      </c>
      <c r="E8" s="7" t="s">
        <v>250</v>
      </c>
      <c r="F8" s="25">
        <f t="shared" si="0"/>
        <v>154</v>
      </c>
      <c r="G8" s="8">
        <v>4</v>
      </c>
      <c r="H8" s="6">
        <v>16</v>
      </c>
      <c r="I8" s="8">
        <v>7</v>
      </c>
      <c r="J8" s="6">
        <v>11</v>
      </c>
      <c r="K8" s="8">
        <v>3</v>
      </c>
      <c r="L8" s="6">
        <v>18</v>
      </c>
      <c r="M8" s="8">
        <v>4</v>
      </c>
      <c r="N8" s="6">
        <v>16</v>
      </c>
      <c r="O8" s="8">
        <v>3</v>
      </c>
      <c r="P8" s="6">
        <v>18</v>
      </c>
      <c r="Q8" s="8">
        <v>1</v>
      </c>
      <c r="R8" s="6">
        <v>23</v>
      </c>
      <c r="S8" s="8">
        <v>4</v>
      </c>
      <c r="T8" s="6">
        <v>16</v>
      </c>
      <c r="U8" s="13">
        <v>4</v>
      </c>
      <c r="V8" s="10">
        <f t="shared" si="1"/>
        <v>16</v>
      </c>
      <c r="W8" s="13">
        <v>2</v>
      </c>
      <c r="X8" s="10">
        <f t="shared" si="2"/>
        <v>20</v>
      </c>
      <c r="Y8" s="6" t="s">
        <v>28</v>
      </c>
      <c r="Z8" s="6" t="s">
        <v>120</v>
      </c>
      <c r="AA8" s="9" t="s">
        <v>251</v>
      </c>
    </row>
    <row r="9" spans="1:27" ht="15.75">
      <c r="A9" s="5">
        <v>3</v>
      </c>
      <c r="B9" s="2">
        <v>15</v>
      </c>
      <c r="C9" s="6" t="s">
        <v>252</v>
      </c>
      <c r="D9" s="7" t="s">
        <v>253</v>
      </c>
      <c r="E9" s="7" t="s">
        <v>254</v>
      </c>
      <c r="F9" s="25">
        <f t="shared" si="0"/>
        <v>134</v>
      </c>
      <c r="G9" s="8">
        <v>5</v>
      </c>
      <c r="H9" s="6">
        <v>14</v>
      </c>
      <c r="I9" s="8">
        <v>4</v>
      </c>
      <c r="J9" s="6">
        <v>16</v>
      </c>
      <c r="K9" s="8">
        <v>5</v>
      </c>
      <c r="L9" s="6">
        <v>14</v>
      </c>
      <c r="M9" s="8">
        <v>5</v>
      </c>
      <c r="N9" s="6">
        <v>14</v>
      </c>
      <c r="O9" s="8">
        <v>55</v>
      </c>
      <c r="P9" s="6">
        <v>0</v>
      </c>
      <c r="Q9" s="8">
        <v>2</v>
      </c>
      <c r="R9" s="6">
        <v>20</v>
      </c>
      <c r="S9" s="8">
        <v>2</v>
      </c>
      <c r="T9" s="6">
        <v>20</v>
      </c>
      <c r="U9" s="13">
        <v>2</v>
      </c>
      <c r="V9" s="10">
        <f t="shared" si="1"/>
        <v>20</v>
      </c>
      <c r="W9" s="13">
        <v>4</v>
      </c>
      <c r="X9" s="10">
        <f t="shared" si="2"/>
        <v>16</v>
      </c>
      <c r="Y9" s="6" t="s">
        <v>255</v>
      </c>
      <c r="Z9" s="6" t="s">
        <v>120</v>
      </c>
      <c r="AA9" s="9" t="s">
        <v>256</v>
      </c>
    </row>
    <row r="10" spans="1:27" ht="30">
      <c r="A10" s="2">
        <v>4</v>
      </c>
      <c r="B10" s="2">
        <v>88</v>
      </c>
      <c r="C10" s="6"/>
      <c r="D10" s="7" t="s">
        <v>260</v>
      </c>
      <c r="E10" s="7" t="s">
        <v>261</v>
      </c>
      <c r="F10" s="25">
        <f t="shared" si="0"/>
        <v>112</v>
      </c>
      <c r="G10" s="8"/>
      <c r="H10" s="6"/>
      <c r="I10" s="8">
        <v>1</v>
      </c>
      <c r="J10" s="6">
        <v>23</v>
      </c>
      <c r="K10" s="8">
        <v>2</v>
      </c>
      <c r="L10" s="6">
        <v>20</v>
      </c>
      <c r="M10" s="8">
        <v>6</v>
      </c>
      <c r="N10" s="6">
        <v>12</v>
      </c>
      <c r="O10" s="8">
        <v>2</v>
      </c>
      <c r="P10" s="6">
        <v>20</v>
      </c>
      <c r="Q10" s="8"/>
      <c r="R10" s="6"/>
      <c r="S10" s="8">
        <v>5</v>
      </c>
      <c r="T10" s="6">
        <v>14</v>
      </c>
      <c r="U10" s="13">
        <v>5</v>
      </c>
      <c r="V10" s="6">
        <f t="shared" si="1"/>
        <v>14</v>
      </c>
      <c r="W10" s="13">
        <v>9</v>
      </c>
      <c r="X10" s="10">
        <f t="shared" si="2"/>
        <v>9</v>
      </c>
      <c r="Y10" s="6" t="s">
        <v>28</v>
      </c>
      <c r="Z10" s="6" t="s">
        <v>29</v>
      </c>
      <c r="AA10" s="9" t="s">
        <v>262</v>
      </c>
    </row>
    <row r="11" spans="1:27" ht="15.75">
      <c r="A11" s="2">
        <v>5</v>
      </c>
      <c r="B11" s="2">
        <v>73</v>
      </c>
      <c r="C11" s="6">
        <v>140061</v>
      </c>
      <c r="D11" s="7" t="s">
        <v>189</v>
      </c>
      <c r="E11" s="7" t="s">
        <v>257</v>
      </c>
      <c r="F11" s="25">
        <f t="shared" si="0"/>
        <v>98</v>
      </c>
      <c r="G11" s="8">
        <v>1</v>
      </c>
      <c r="H11" s="6">
        <v>23</v>
      </c>
      <c r="I11" s="8">
        <v>3</v>
      </c>
      <c r="J11" s="6">
        <v>18</v>
      </c>
      <c r="K11" s="8"/>
      <c r="L11" s="6"/>
      <c r="M11" s="8">
        <v>1</v>
      </c>
      <c r="N11" s="6">
        <v>23</v>
      </c>
      <c r="O11" s="8"/>
      <c r="P11" s="6"/>
      <c r="Q11" s="8"/>
      <c r="R11" s="6"/>
      <c r="S11" s="8">
        <v>1</v>
      </c>
      <c r="T11" s="6">
        <v>23</v>
      </c>
      <c r="U11" s="13"/>
      <c r="V11" s="6">
        <f t="shared" si="1"/>
        <v>0</v>
      </c>
      <c r="W11" s="13">
        <v>7</v>
      </c>
      <c r="X11" s="6">
        <f t="shared" si="2"/>
        <v>11</v>
      </c>
      <c r="Y11" s="6" t="s">
        <v>258</v>
      </c>
      <c r="Z11" s="6" t="s">
        <v>124</v>
      </c>
      <c r="AA11" s="9" t="s">
        <v>259</v>
      </c>
    </row>
    <row r="12" spans="1:27" ht="15.75">
      <c r="A12" s="2">
        <v>6</v>
      </c>
      <c r="B12" s="2">
        <v>12</v>
      </c>
      <c r="C12" s="6"/>
      <c r="D12" s="7" t="s">
        <v>189</v>
      </c>
      <c r="E12" s="7" t="s">
        <v>267</v>
      </c>
      <c r="F12" s="25">
        <f t="shared" si="0"/>
        <v>92</v>
      </c>
      <c r="G12" s="8">
        <v>6</v>
      </c>
      <c r="H12" s="6">
        <v>12</v>
      </c>
      <c r="I12" s="8"/>
      <c r="J12" s="6"/>
      <c r="K12" s="8">
        <v>4</v>
      </c>
      <c r="L12" s="6">
        <v>16</v>
      </c>
      <c r="M12" s="8">
        <v>3</v>
      </c>
      <c r="N12" s="6">
        <v>18</v>
      </c>
      <c r="O12" s="8">
        <v>4</v>
      </c>
      <c r="P12" s="6">
        <v>16</v>
      </c>
      <c r="Q12" s="8"/>
      <c r="R12" s="6"/>
      <c r="S12" s="8">
        <v>6</v>
      </c>
      <c r="T12" s="6">
        <v>12</v>
      </c>
      <c r="U12" s="13">
        <v>3</v>
      </c>
      <c r="V12" s="6">
        <f t="shared" si="1"/>
        <v>18</v>
      </c>
      <c r="W12" s="13"/>
      <c r="X12" s="6">
        <f t="shared" si="2"/>
        <v>0</v>
      </c>
      <c r="Y12" s="6" t="s">
        <v>268</v>
      </c>
      <c r="Z12" s="6" t="s">
        <v>120</v>
      </c>
      <c r="AA12" s="9" t="s">
        <v>269</v>
      </c>
    </row>
    <row r="13" spans="1:27" ht="15.75">
      <c r="A13" s="2">
        <v>7</v>
      </c>
      <c r="B13" s="2">
        <v>95</v>
      </c>
      <c r="C13" s="6"/>
      <c r="D13" s="7" t="s">
        <v>193</v>
      </c>
      <c r="E13" s="7" t="s">
        <v>250</v>
      </c>
      <c r="F13" s="25">
        <f t="shared" si="0"/>
        <v>91</v>
      </c>
      <c r="G13" s="8">
        <v>8</v>
      </c>
      <c r="H13" s="6">
        <v>10</v>
      </c>
      <c r="I13" s="8">
        <v>11</v>
      </c>
      <c r="J13" s="6">
        <v>6</v>
      </c>
      <c r="K13" s="8">
        <v>7</v>
      </c>
      <c r="L13" s="6">
        <v>11</v>
      </c>
      <c r="M13" s="8">
        <v>9</v>
      </c>
      <c r="N13" s="6">
        <v>9</v>
      </c>
      <c r="O13" s="8">
        <v>6</v>
      </c>
      <c r="P13" s="6">
        <v>12</v>
      </c>
      <c r="Q13" s="8">
        <v>5</v>
      </c>
      <c r="R13" s="6">
        <v>14</v>
      </c>
      <c r="S13" s="8">
        <v>9</v>
      </c>
      <c r="T13" s="6">
        <v>9</v>
      </c>
      <c r="U13" s="13">
        <v>6</v>
      </c>
      <c r="V13" s="6">
        <f t="shared" si="1"/>
        <v>12</v>
      </c>
      <c r="W13" s="13">
        <v>10</v>
      </c>
      <c r="X13" s="6">
        <f t="shared" si="2"/>
        <v>8</v>
      </c>
      <c r="Y13" s="6" t="s">
        <v>28</v>
      </c>
      <c r="Z13" s="6" t="s">
        <v>175</v>
      </c>
      <c r="AA13" s="9" t="s">
        <v>301</v>
      </c>
    </row>
    <row r="14" spans="1:27" ht="15.75">
      <c r="A14" s="2">
        <v>8</v>
      </c>
      <c r="B14" s="2">
        <v>2</v>
      </c>
      <c r="C14" s="6"/>
      <c r="D14" s="7" t="s">
        <v>263</v>
      </c>
      <c r="E14" s="7" t="s">
        <v>264</v>
      </c>
      <c r="F14" s="25">
        <f t="shared" si="0"/>
        <v>90</v>
      </c>
      <c r="G14" s="8">
        <v>10</v>
      </c>
      <c r="H14" s="6">
        <v>8</v>
      </c>
      <c r="I14" s="8">
        <v>13</v>
      </c>
      <c r="J14" s="6">
        <v>4</v>
      </c>
      <c r="K14" s="8">
        <v>8</v>
      </c>
      <c r="L14" s="6">
        <v>10</v>
      </c>
      <c r="M14" s="8">
        <v>8</v>
      </c>
      <c r="N14" s="6">
        <v>10</v>
      </c>
      <c r="O14" s="8">
        <v>7</v>
      </c>
      <c r="P14" s="6">
        <v>11</v>
      </c>
      <c r="Q14" s="8">
        <v>7</v>
      </c>
      <c r="R14" s="6">
        <v>11</v>
      </c>
      <c r="S14" s="8">
        <v>7</v>
      </c>
      <c r="T14" s="6">
        <v>11</v>
      </c>
      <c r="U14" s="13">
        <v>7</v>
      </c>
      <c r="V14" s="6">
        <f t="shared" si="1"/>
        <v>11</v>
      </c>
      <c r="W14" s="13">
        <v>5</v>
      </c>
      <c r="X14" s="6">
        <f t="shared" si="2"/>
        <v>14</v>
      </c>
      <c r="Y14" s="6" t="s">
        <v>28</v>
      </c>
      <c r="Z14" s="6" t="s">
        <v>120</v>
      </c>
      <c r="AA14" s="9" t="s">
        <v>265</v>
      </c>
    </row>
    <row r="15" spans="1:27" ht="15.75">
      <c r="A15" s="2">
        <v>9</v>
      </c>
      <c r="B15" s="2">
        <v>19</v>
      </c>
      <c r="C15" s="6"/>
      <c r="D15" s="7" t="s">
        <v>56</v>
      </c>
      <c r="E15" s="7" t="s">
        <v>250</v>
      </c>
      <c r="F15" s="25">
        <f t="shared" si="0"/>
        <v>76</v>
      </c>
      <c r="G15" s="8">
        <v>9</v>
      </c>
      <c r="H15" s="6">
        <v>9</v>
      </c>
      <c r="I15" s="8">
        <v>9</v>
      </c>
      <c r="J15" s="6">
        <v>9</v>
      </c>
      <c r="K15" s="8"/>
      <c r="L15" s="6"/>
      <c r="M15" s="8">
        <v>7</v>
      </c>
      <c r="N15" s="6">
        <v>11</v>
      </c>
      <c r="O15" s="8">
        <v>8</v>
      </c>
      <c r="P15" s="6">
        <v>10</v>
      </c>
      <c r="Q15" s="8">
        <v>3</v>
      </c>
      <c r="R15" s="6">
        <v>18</v>
      </c>
      <c r="S15" s="8">
        <v>8</v>
      </c>
      <c r="T15" s="6">
        <v>10</v>
      </c>
      <c r="U15" s="13">
        <v>9</v>
      </c>
      <c r="V15" s="6">
        <f t="shared" si="1"/>
        <v>9</v>
      </c>
      <c r="W15" s="13"/>
      <c r="X15" s="6">
        <f t="shared" si="2"/>
        <v>0</v>
      </c>
      <c r="Y15" s="6" t="s">
        <v>28</v>
      </c>
      <c r="Z15" s="6" t="s">
        <v>120</v>
      </c>
      <c r="AA15" s="9" t="s">
        <v>266</v>
      </c>
    </row>
    <row r="16" spans="1:27" ht="15.75">
      <c r="A16" s="2">
        <v>10</v>
      </c>
      <c r="B16" s="2">
        <v>39</v>
      </c>
      <c r="C16" s="6"/>
      <c r="D16" s="7" t="s">
        <v>302</v>
      </c>
      <c r="E16" s="7" t="s">
        <v>155</v>
      </c>
      <c r="F16" s="25">
        <f t="shared" si="0"/>
        <v>71</v>
      </c>
      <c r="G16" s="8">
        <v>11</v>
      </c>
      <c r="H16" s="6">
        <v>6</v>
      </c>
      <c r="I16" s="8">
        <v>14</v>
      </c>
      <c r="J16" s="6">
        <v>3</v>
      </c>
      <c r="K16" s="8">
        <v>9</v>
      </c>
      <c r="L16" s="6">
        <v>9</v>
      </c>
      <c r="M16" s="8">
        <v>10</v>
      </c>
      <c r="N16" s="6">
        <v>8</v>
      </c>
      <c r="O16" s="8">
        <v>9</v>
      </c>
      <c r="P16" s="6">
        <v>9</v>
      </c>
      <c r="Q16" s="8">
        <v>6</v>
      </c>
      <c r="R16" s="6">
        <v>12</v>
      </c>
      <c r="S16" s="8">
        <v>10</v>
      </c>
      <c r="T16" s="6">
        <v>8</v>
      </c>
      <c r="U16" s="13">
        <v>8</v>
      </c>
      <c r="V16" s="6">
        <f t="shared" si="1"/>
        <v>10</v>
      </c>
      <c r="W16" s="13">
        <v>11</v>
      </c>
      <c r="X16" s="6">
        <f t="shared" si="2"/>
        <v>6</v>
      </c>
      <c r="Y16" s="6" t="s">
        <v>28</v>
      </c>
      <c r="Z16" s="6" t="s">
        <v>303</v>
      </c>
      <c r="AA16" s="9" t="s">
        <v>304</v>
      </c>
    </row>
    <row r="17" spans="1:27" ht="15.75">
      <c r="A17" s="2">
        <v>11</v>
      </c>
      <c r="B17" s="2">
        <v>96</v>
      </c>
      <c r="C17" s="6"/>
      <c r="D17" s="7" t="s">
        <v>273</v>
      </c>
      <c r="E17" s="7" t="s">
        <v>274</v>
      </c>
      <c r="F17" s="25">
        <f t="shared" si="0"/>
        <v>48</v>
      </c>
      <c r="G17" s="8">
        <v>3</v>
      </c>
      <c r="H17" s="6">
        <v>18</v>
      </c>
      <c r="I17" s="8">
        <v>6</v>
      </c>
      <c r="J17" s="6">
        <v>12</v>
      </c>
      <c r="K17" s="8"/>
      <c r="L17" s="6"/>
      <c r="M17" s="8"/>
      <c r="N17" s="6"/>
      <c r="O17" s="8"/>
      <c r="P17" s="6"/>
      <c r="Q17" s="8"/>
      <c r="R17" s="6"/>
      <c r="S17" s="8"/>
      <c r="T17" s="6"/>
      <c r="U17" s="13"/>
      <c r="V17" s="6">
        <f t="shared" si="1"/>
        <v>0</v>
      </c>
      <c r="W17" s="13">
        <v>3</v>
      </c>
      <c r="X17" s="6">
        <f t="shared" si="2"/>
        <v>18</v>
      </c>
      <c r="Y17" s="6" t="s">
        <v>275</v>
      </c>
      <c r="Z17" s="6" t="s">
        <v>29</v>
      </c>
      <c r="AA17" s="9" t="s">
        <v>276</v>
      </c>
    </row>
    <row r="18" spans="1:27" ht="30">
      <c r="A18" s="2">
        <v>12</v>
      </c>
      <c r="B18" s="2">
        <v>11</v>
      </c>
      <c r="C18" s="6"/>
      <c r="D18" s="7" t="s">
        <v>138</v>
      </c>
      <c r="E18" s="7" t="s">
        <v>270</v>
      </c>
      <c r="F18" s="25">
        <f t="shared" si="0"/>
        <v>34</v>
      </c>
      <c r="G18" s="8">
        <v>12</v>
      </c>
      <c r="H18" s="6">
        <v>5</v>
      </c>
      <c r="I18" s="8">
        <v>12</v>
      </c>
      <c r="J18" s="6">
        <v>5</v>
      </c>
      <c r="K18" s="8">
        <v>6</v>
      </c>
      <c r="L18" s="6">
        <v>12</v>
      </c>
      <c r="M18" s="8"/>
      <c r="N18" s="6"/>
      <c r="O18" s="8"/>
      <c r="P18" s="6"/>
      <c r="Q18" s="8"/>
      <c r="R18" s="6"/>
      <c r="S18" s="8"/>
      <c r="T18" s="6"/>
      <c r="U18" s="13"/>
      <c r="V18" s="6">
        <f t="shared" si="1"/>
        <v>0</v>
      </c>
      <c r="W18" s="13">
        <v>6</v>
      </c>
      <c r="X18" s="6">
        <f t="shared" si="2"/>
        <v>12</v>
      </c>
      <c r="Y18" s="6" t="s">
        <v>271</v>
      </c>
      <c r="Z18" s="6" t="s">
        <v>120</v>
      </c>
      <c r="AA18" s="9" t="s">
        <v>272</v>
      </c>
    </row>
    <row r="19" spans="1:27" ht="15.75">
      <c r="A19" s="2">
        <v>13</v>
      </c>
      <c r="B19" s="2">
        <v>111</v>
      </c>
      <c r="C19" s="6"/>
      <c r="D19" s="7" t="s">
        <v>281</v>
      </c>
      <c r="E19" s="7" t="s">
        <v>24</v>
      </c>
      <c r="F19" s="25">
        <f t="shared" si="0"/>
        <v>19</v>
      </c>
      <c r="G19" s="8">
        <v>7</v>
      </c>
      <c r="H19" s="6">
        <v>11</v>
      </c>
      <c r="I19" s="8">
        <v>10</v>
      </c>
      <c r="J19" s="6">
        <v>8</v>
      </c>
      <c r="K19" s="8"/>
      <c r="L19" s="6"/>
      <c r="M19" s="8"/>
      <c r="N19" s="6"/>
      <c r="O19" s="8"/>
      <c r="P19" s="6"/>
      <c r="Q19" s="8"/>
      <c r="R19" s="6"/>
      <c r="S19" s="8"/>
      <c r="T19" s="6"/>
      <c r="U19" s="13"/>
      <c r="V19" s="6">
        <f t="shared" si="1"/>
        <v>0</v>
      </c>
      <c r="W19" s="13"/>
      <c r="X19" s="11">
        <f t="shared" si="2"/>
        <v>0</v>
      </c>
      <c r="Y19" s="6" t="s">
        <v>282</v>
      </c>
      <c r="Z19" s="6" t="s">
        <v>120</v>
      </c>
      <c r="AA19" s="9" t="s">
        <v>283</v>
      </c>
    </row>
    <row r="20" spans="1:27" ht="15.75">
      <c r="A20" s="2">
        <v>14</v>
      </c>
      <c r="B20" s="2">
        <v>94</v>
      </c>
      <c r="C20" s="6"/>
      <c r="D20" s="7" t="s">
        <v>279</v>
      </c>
      <c r="E20" s="7" t="s">
        <v>280</v>
      </c>
      <c r="F20" s="25">
        <f t="shared" si="0"/>
        <v>14</v>
      </c>
      <c r="G20" s="8"/>
      <c r="H20" s="6"/>
      <c r="I20" s="8">
        <v>5</v>
      </c>
      <c r="J20" s="6">
        <v>14</v>
      </c>
      <c r="K20" s="8"/>
      <c r="L20" s="6"/>
      <c r="M20" s="8"/>
      <c r="N20" s="6"/>
      <c r="O20" s="8"/>
      <c r="P20" s="6"/>
      <c r="Q20" s="8"/>
      <c r="R20" s="6"/>
      <c r="S20" s="8"/>
      <c r="T20" s="6"/>
      <c r="U20" s="13"/>
      <c r="V20" s="6">
        <f t="shared" si="1"/>
        <v>0</v>
      </c>
      <c r="W20" s="13"/>
      <c r="X20" s="11">
        <f t="shared" si="2"/>
        <v>0</v>
      </c>
      <c r="Y20" s="6" t="s">
        <v>140</v>
      </c>
      <c r="Z20" s="6" t="s">
        <v>33</v>
      </c>
      <c r="AA20" s="9"/>
    </row>
    <row r="21" spans="1:27" ht="15.75">
      <c r="A21" s="2">
        <v>15</v>
      </c>
      <c r="B21" s="2">
        <v>89</v>
      </c>
      <c r="C21" s="6"/>
      <c r="D21" s="7" t="s">
        <v>193</v>
      </c>
      <c r="E21" s="7" t="s">
        <v>237</v>
      </c>
      <c r="F21" s="25">
        <f t="shared" si="0"/>
        <v>13</v>
      </c>
      <c r="G21" s="8">
        <v>14</v>
      </c>
      <c r="H21" s="6">
        <v>3</v>
      </c>
      <c r="I21" s="8"/>
      <c r="J21" s="6"/>
      <c r="K21" s="8"/>
      <c r="L21" s="6"/>
      <c r="M21" s="8"/>
      <c r="N21" s="6"/>
      <c r="O21" s="8"/>
      <c r="P21" s="6"/>
      <c r="Q21" s="8"/>
      <c r="R21" s="6"/>
      <c r="S21" s="8"/>
      <c r="T21" s="6"/>
      <c r="U21" s="13"/>
      <c r="V21" s="6">
        <f t="shared" si="1"/>
        <v>0</v>
      </c>
      <c r="W21" s="13">
        <v>8</v>
      </c>
      <c r="X21" s="11">
        <f t="shared" si="2"/>
        <v>10</v>
      </c>
      <c r="Y21" s="6" t="s">
        <v>307</v>
      </c>
      <c r="Z21" s="6" t="s">
        <v>175</v>
      </c>
      <c r="AA21" s="9" t="s">
        <v>308</v>
      </c>
    </row>
    <row r="22" spans="1:27" ht="15.75">
      <c r="A22" s="2">
        <v>16</v>
      </c>
      <c r="B22" s="2">
        <v>46</v>
      </c>
      <c r="C22" s="6">
        <v>140098</v>
      </c>
      <c r="D22" s="7" t="s">
        <v>168</v>
      </c>
      <c r="E22" s="7" t="s">
        <v>277</v>
      </c>
      <c r="F22" s="25">
        <f t="shared" si="0"/>
        <v>10</v>
      </c>
      <c r="G22" s="8">
        <v>13</v>
      </c>
      <c r="H22" s="6">
        <v>4</v>
      </c>
      <c r="I22" s="8">
        <v>15</v>
      </c>
      <c r="J22" s="6">
        <v>0</v>
      </c>
      <c r="K22" s="8"/>
      <c r="L22" s="6"/>
      <c r="M22" s="8">
        <v>11</v>
      </c>
      <c r="N22" s="6">
        <v>6</v>
      </c>
      <c r="O22" s="8"/>
      <c r="P22" s="6"/>
      <c r="Q22" s="8"/>
      <c r="R22" s="6"/>
      <c r="S22" s="8"/>
      <c r="T22" s="6"/>
      <c r="U22" s="13"/>
      <c r="V22" s="6">
        <f t="shared" si="1"/>
        <v>0</v>
      </c>
      <c r="W22" s="13"/>
      <c r="X22" s="11">
        <f t="shared" si="2"/>
        <v>0</v>
      </c>
      <c r="Y22" s="6" t="s">
        <v>227</v>
      </c>
      <c r="Z22" s="6" t="s">
        <v>33</v>
      </c>
      <c r="AA22" s="9" t="s">
        <v>278</v>
      </c>
    </row>
    <row r="23" spans="1:27" ht="30">
      <c r="A23" s="2">
        <v>16</v>
      </c>
      <c r="B23" s="2">
        <v>90</v>
      </c>
      <c r="C23" s="6"/>
      <c r="D23" s="7" t="s">
        <v>305</v>
      </c>
      <c r="E23" s="7" t="s">
        <v>237</v>
      </c>
      <c r="F23" s="25">
        <f t="shared" si="0"/>
        <v>10</v>
      </c>
      <c r="G23" s="8"/>
      <c r="H23" s="6"/>
      <c r="I23" s="8">
        <v>8</v>
      </c>
      <c r="J23" s="6">
        <v>10</v>
      </c>
      <c r="K23" s="8"/>
      <c r="L23" s="6"/>
      <c r="M23" s="8"/>
      <c r="N23" s="6"/>
      <c r="O23" s="8"/>
      <c r="P23" s="6"/>
      <c r="Q23" s="8"/>
      <c r="R23" s="6"/>
      <c r="S23" s="8"/>
      <c r="T23" s="6"/>
      <c r="U23" s="13"/>
      <c r="V23" s="6">
        <f t="shared" si="1"/>
        <v>0</v>
      </c>
      <c r="W23" s="13"/>
      <c r="X23" s="11">
        <f t="shared" si="2"/>
        <v>0</v>
      </c>
      <c r="Y23" s="6" t="s">
        <v>238</v>
      </c>
      <c r="Z23" s="6" t="s">
        <v>120</v>
      </c>
      <c r="AA23" s="9" t="s">
        <v>306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M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5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2" max="2" width="11.99609375" style="0" customWidth="1"/>
    <col min="3" max="3" width="10.99609375" style="0" customWidth="1"/>
    <col min="4" max="5" width="17.99609375" style="0" customWidth="1"/>
    <col min="6" max="6" width="15.99609375" style="0" customWidth="1"/>
    <col min="7" max="7" width="7.99609375" style="0" customWidth="1"/>
    <col min="9" max="9" width="7.99609375" style="0" customWidth="1"/>
    <col min="11" max="11" width="7.99609375" style="0" customWidth="1"/>
    <col min="13" max="13" width="7.99609375" style="0" customWidth="1"/>
    <col min="15" max="15" width="7.99609375" style="0" customWidth="1"/>
    <col min="17" max="17" width="7.99609375" style="0" customWidth="1"/>
    <col min="19" max="19" width="7.99609375" style="0" customWidth="1"/>
    <col min="25" max="26" width="24.99609375" style="0" customWidth="1"/>
    <col min="27" max="27" width="124.99609375" style="0" customWidth="1"/>
  </cols>
  <sheetData>
    <row r="2" spans="2:13" ht="15.75">
      <c r="B2" s="43" t="s">
        <v>309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4" spans="1:27" ht="24.75" customHeight="1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4" t="s">
        <v>7</v>
      </c>
      <c r="I4" s="3" t="s">
        <v>8</v>
      </c>
      <c r="J4" s="4" t="s">
        <v>9</v>
      </c>
      <c r="K4" s="3" t="s">
        <v>8</v>
      </c>
      <c r="L4" s="4" t="s">
        <v>10</v>
      </c>
      <c r="M4" s="3" t="s">
        <v>8</v>
      </c>
      <c r="N4" s="4" t="s">
        <v>11</v>
      </c>
      <c r="O4" s="3" t="s">
        <v>8</v>
      </c>
      <c r="P4" s="4" t="s">
        <v>12</v>
      </c>
      <c r="Q4" s="3" t="s">
        <v>13</v>
      </c>
      <c r="R4" s="4" t="s">
        <v>14</v>
      </c>
      <c r="S4" s="3" t="s">
        <v>13</v>
      </c>
      <c r="T4" s="4" t="s">
        <v>15</v>
      </c>
      <c r="U4" s="3" t="s">
        <v>13</v>
      </c>
      <c r="V4" s="4" t="s">
        <v>358</v>
      </c>
      <c r="W4" s="22" t="s">
        <v>361</v>
      </c>
      <c r="X4" s="23" t="s">
        <v>362</v>
      </c>
      <c r="Y4" s="2" t="s">
        <v>16</v>
      </c>
      <c r="Z4" s="2" t="s">
        <v>17</v>
      </c>
      <c r="AA4" s="2" t="s">
        <v>18</v>
      </c>
    </row>
    <row r="6" spans="7:24" ht="15.75">
      <c r="G6" s="2" t="s">
        <v>21</v>
      </c>
      <c r="H6" s="2" t="s">
        <v>22</v>
      </c>
      <c r="I6" s="2" t="s">
        <v>21</v>
      </c>
      <c r="J6" s="2" t="s">
        <v>22</v>
      </c>
      <c r="K6" s="2" t="s">
        <v>21</v>
      </c>
      <c r="L6" s="2" t="s">
        <v>22</v>
      </c>
      <c r="M6" s="2" t="s">
        <v>21</v>
      </c>
      <c r="N6" s="2" t="s">
        <v>22</v>
      </c>
      <c r="O6" s="2" t="s">
        <v>21</v>
      </c>
      <c r="P6" s="2" t="s">
        <v>22</v>
      </c>
      <c r="Q6" s="2" t="s">
        <v>21</v>
      </c>
      <c r="R6" s="2" t="s">
        <v>22</v>
      </c>
      <c r="S6" s="2" t="s">
        <v>21</v>
      </c>
      <c r="T6" s="2" t="s">
        <v>22</v>
      </c>
      <c r="U6" s="2" t="s">
        <v>21</v>
      </c>
      <c r="V6" s="2" t="s">
        <v>22</v>
      </c>
      <c r="W6" s="2" t="s">
        <v>21</v>
      </c>
      <c r="X6" s="2" t="s">
        <v>22</v>
      </c>
    </row>
    <row r="7" spans="1:27" ht="15.75">
      <c r="A7" s="5">
        <v>1</v>
      </c>
      <c r="B7" s="2">
        <v>24</v>
      </c>
      <c r="C7" s="6"/>
      <c r="D7" s="7" t="s">
        <v>290</v>
      </c>
      <c r="E7" s="7" t="s">
        <v>291</v>
      </c>
      <c r="F7" s="25">
        <f aca="true" t="shared" si="0" ref="F7:F25">+H7+J7+L7+N7+P7+R7+T7+V7+X7</f>
        <v>180</v>
      </c>
      <c r="G7" s="8">
        <v>2</v>
      </c>
      <c r="H7" s="6">
        <v>20</v>
      </c>
      <c r="I7" s="8">
        <v>2</v>
      </c>
      <c r="J7" s="6">
        <v>20</v>
      </c>
      <c r="K7" s="8">
        <v>2</v>
      </c>
      <c r="L7" s="6">
        <v>20</v>
      </c>
      <c r="M7" s="8">
        <v>1</v>
      </c>
      <c r="N7" s="6">
        <v>23</v>
      </c>
      <c r="O7" s="8">
        <v>1</v>
      </c>
      <c r="P7" s="6">
        <v>23</v>
      </c>
      <c r="Q7" s="8">
        <v>2</v>
      </c>
      <c r="R7" s="6">
        <v>20</v>
      </c>
      <c r="S7" s="8">
        <v>3</v>
      </c>
      <c r="T7" s="6">
        <v>18</v>
      </c>
      <c r="U7" s="13">
        <v>2</v>
      </c>
      <c r="V7" s="10">
        <f aca="true" t="shared" si="1" ref="V7:V21">IF($U7=1,23,IF($U7=2,20,IF($U7=3,18,IF($U7=4,16,IF($U7=5,14,IF($U7=6,12,IF($U7=7,11,IF($U7=8,10,0))))))))+IF($U7=9,9,IF($U7=10,8,IF($U7=11,6,IF($U7=12,5,IF($U7=13,4,IF($U7=14,3,IF($U7=15,2,0)))))))+IF($U7=16,1,IF($U7=17,0,0))</f>
        <v>20</v>
      </c>
      <c r="W7" s="13">
        <v>4</v>
      </c>
      <c r="X7" s="10">
        <f aca="true" t="shared" si="2" ref="X7:X25">IF($W7=1,23,IF($W7=2,20,IF($W7=3,18,IF($W7=4,16,IF($W7=5,14,IF($W7=6,12,IF($W7=7,11,IF($W7=8,10,0))))))))+IF($W7=9,9,IF($W7=10,8,IF($W7=11,6,IF($W7=12,5,IF($W7=13,4,IF($W7=14,3,IF($W7=15,2,0)))))))+IF($W7=16,1,IF($W7=17,0,0))</f>
        <v>16</v>
      </c>
      <c r="Y7" s="6" t="s">
        <v>292</v>
      </c>
      <c r="Z7" s="6" t="s">
        <v>29</v>
      </c>
      <c r="AA7" s="9" t="s">
        <v>293</v>
      </c>
    </row>
    <row r="8" spans="1:27" ht="15.75">
      <c r="A8" s="5">
        <v>2</v>
      </c>
      <c r="B8" s="2">
        <v>11</v>
      </c>
      <c r="C8" s="6" t="s">
        <v>313</v>
      </c>
      <c r="D8" s="7" t="s">
        <v>314</v>
      </c>
      <c r="E8" s="7" t="s">
        <v>315</v>
      </c>
      <c r="F8" s="25">
        <f t="shared" si="0"/>
        <v>158</v>
      </c>
      <c r="G8" s="8">
        <v>1</v>
      </c>
      <c r="H8" s="6">
        <v>23</v>
      </c>
      <c r="I8" s="8"/>
      <c r="J8" s="6"/>
      <c r="K8" s="8">
        <v>1</v>
      </c>
      <c r="L8" s="6">
        <v>23</v>
      </c>
      <c r="M8" s="8"/>
      <c r="N8" s="6"/>
      <c r="O8" s="8">
        <v>2</v>
      </c>
      <c r="P8" s="6">
        <v>20</v>
      </c>
      <c r="Q8" s="8">
        <v>1</v>
      </c>
      <c r="R8" s="6">
        <v>23</v>
      </c>
      <c r="S8" s="8">
        <v>1</v>
      </c>
      <c r="T8" s="6">
        <v>23</v>
      </c>
      <c r="U8" s="13">
        <v>1</v>
      </c>
      <c r="V8" s="10">
        <f t="shared" si="1"/>
        <v>23</v>
      </c>
      <c r="W8" s="13">
        <v>1</v>
      </c>
      <c r="X8" s="10">
        <f t="shared" si="2"/>
        <v>23</v>
      </c>
      <c r="Y8" s="6" t="s">
        <v>316</v>
      </c>
      <c r="Z8" s="6" t="s">
        <v>124</v>
      </c>
      <c r="AA8" s="9" t="s">
        <v>317</v>
      </c>
    </row>
    <row r="9" spans="1:27" ht="15.75">
      <c r="A9" s="5">
        <v>3</v>
      </c>
      <c r="B9" s="2">
        <v>77</v>
      </c>
      <c r="C9" s="6"/>
      <c r="D9" s="7" t="s">
        <v>310</v>
      </c>
      <c r="E9" s="7" t="s">
        <v>311</v>
      </c>
      <c r="F9" s="25">
        <f t="shared" si="0"/>
        <v>150</v>
      </c>
      <c r="G9" s="8">
        <v>3</v>
      </c>
      <c r="H9" s="6">
        <v>18</v>
      </c>
      <c r="I9" s="8">
        <v>4</v>
      </c>
      <c r="J9" s="6">
        <v>16</v>
      </c>
      <c r="K9" s="8">
        <v>4</v>
      </c>
      <c r="L9" s="6">
        <v>16</v>
      </c>
      <c r="M9" s="8">
        <v>4</v>
      </c>
      <c r="N9" s="6">
        <v>16</v>
      </c>
      <c r="O9" s="8">
        <v>3</v>
      </c>
      <c r="P9" s="6">
        <v>18</v>
      </c>
      <c r="Q9" s="8">
        <v>3</v>
      </c>
      <c r="R9" s="6">
        <v>18</v>
      </c>
      <c r="S9" s="8">
        <v>6</v>
      </c>
      <c r="T9" s="6">
        <v>12</v>
      </c>
      <c r="U9" s="13">
        <v>3</v>
      </c>
      <c r="V9" s="10">
        <f t="shared" si="1"/>
        <v>18</v>
      </c>
      <c r="W9" s="13">
        <v>3</v>
      </c>
      <c r="X9" s="10">
        <f t="shared" si="2"/>
        <v>18</v>
      </c>
      <c r="Y9" s="6" t="s">
        <v>288</v>
      </c>
      <c r="Z9" s="6" t="s">
        <v>33</v>
      </c>
      <c r="AA9" s="9" t="s">
        <v>312</v>
      </c>
    </row>
    <row r="10" spans="1:27" ht="15.75">
      <c r="A10" s="2">
        <v>4</v>
      </c>
      <c r="B10" s="2">
        <v>277</v>
      </c>
      <c r="C10" s="6"/>
      <c r="D10" s="7" t="s">
        <v>240</v>
      </c>
      <c r="E10" s="7" t="s">
        <v>298</v>
      </c>
      <c r="F10" s="25">
        <f t="shared" si="0"/>
        <v>114</v>
      </c>
      <c r="G10" s="8">
        <v>8</v>
      </c>
      <c r="H10" s="6">
        <v>10</v>
      </c>
      <c r="I10" s="8">
        <v>5</v>
      </c>
      <c r="J10" s="6">
        <v>14</v>
      </c>
      <c r="K10" s="8">
        <v>5</v>
      </c>
      <c r="L10" s="6">
        <v>14</v>
      </c>
      <c r="M10" s="8">
        <v>5</v>
      </c>
      <c r="N10" s="6">
        <v>14</v>
      </c>
      <c r="O10" s="8">
        <v>5</v>
      </c>
      <c r="P10" s="6">
        <v>14</v>
      </c>
      <c r="Q10" s="8">
        <v>4</v>
      </c>
      <c r="R10" s="6">
        <v>16</v>
      </c>
      <c r="S10" s="8">
        <v>4</v>
      </c>
      <c r="T10" s="6">
        <v>16</v>
      </c>
      <c r="U10" s="13">
        <v>4</v>
      </c>
      <c r="V10" s="6">
        <f t="shared" si="1"/>
        <v>16</v>
      </c>
      <c r="W10" s="13"/>
      <c r="X10" s="10">
        <f t="shared" si="2"/>
        <v>0</v>
      </c>
      <c r="Y10" s="6" t="s">
        <v>28</v>
      </c>
      <c r="Z10" s="6" t="s">
        <v>33</v>
      </c>
      <c r="AA10" s="9" t="s">
        <v>299</v>
      </c>
    </row>
    <row r="11" spans="1:27" ht="15.75">
      <c r="A11" s="2">
        <v>5</v>
      </c>
      <c r="B11" s="2">
        <v>666</v>
      </c>
      <c r="C11" s="6">
        <v>140002</v>
      </c>
      <c r="D11" s="7" t="s">
        <v>318</v>
      </c>
      <c r="E11" s="7" t="s">
        <v>319</v>
      </c>
      <c r="F11" s="25">
        <f t="shared" si="0"/>
        <v>109</v>
      </c>
      <c r="G11" s="8">
        <v>5</v>
      </c>
      <c r="H11" s="6">
        <v>14</v>
      </c>
      <c r="I11" s="8">
        <v>6</v>
      </c>
      <c r="J11" s="6">
        <v>12</v>
      </c>
      <c r="K11" s="8">
        <v>6</v>
      </c>
      <c r="L11" s="6">
        <v>12</v>
      </c>
      <c r="M11" s="8">
        <v>6</v>
      </c>
      <c r="N11" s="6">
        <v>12</v>
      </c>
      <c r="O11" s="8">
        <v>6</v>
      </c>
      <c r="P11" s="6">
        <v>12</v>
      </c>
      <c r="Q11" s="8">
        <v>5</v>
      </c>
      <c r="R11" s="6">
        <v>14</v>
      </c>
      <c r="S11" s="8">
        <v>8</v>
      </c>
      <c r="T11" s="6">
        <v>10</v>
      </c>
      <c r="U11" s="13">
        <v>6</v>
      </c>
      <c r="V11" s="6">
        <f t="shared" si="1"/>
        <v>12</v>
      </c>
      <c r="W11" s="13">
        <v>7</v>
      </c>
      <c r="X11" s="6">
        <f t="shared" si="2"/>
        <v>11</v>
      </c>
      <c r="Y11" s="6" t="s">
        <v>320</v>
      </c>
      <c r="Z11" s="6" t="s">
        <v>303</v>
      </c>
      <c r="AA11" s="9" t="s">
        <v>321</v>
      </c>
    </row>
    <row r="12" spans="1:27" ht="15.75">
      <c r="A12" s="2">
        <v>6</v>
      </c>
      <c r="B12" s="2">
        <v>389</v>
      </c>
      <c r="C12" s="6">
        <v>140123</v>
      </c>
      <c r="D12" s="7" t="s">
        <v>164</v>
      </c>
      <c r="E12" s="7" t="s">
        <v>165</v>
      </c>
      <c r="F12" s="25">
        <f t="shared" si="0"/>
        <v>74</v>
      </c>
      <c r="G12" s="8"/>
      <c r="H12" s="6"/>
      <c r="I12" s="8"/>
      <c r="J12" s="6"/>
      <c r="K12" s="8">
        <v>3</v>
      </c>
      <c r="L12" s="6">
        <v>18</v>
      </c>
      <c r="M12" s="8"/>
      <c r="N12" s="6"/>
      <c r="O12" s="8">
        <v>4</v>
      </c>
      <c r="P12" s="6">
        <v>16</v>
      </c>
      <c r="Q12" s="8"/>
      <c r="R12" s="6"/>
      <c r="S12" s="8">
        <v>5</v>
      </c>
      <c r="T12" s="6">
        <v>14</v>
      </c>
      <c r="U12" s="13">
        <v>5</v>
      </c>
      <c r="V12" s="6">
        <f t="shared" si="1"/>
        <v>14</v>
      </c>
      <c r="W12" s="13">
        <v>6</v>
      </c>
      <c r="X12" s="6">
        <f t="shared" si="2"/>
        <v>12</v>
      </c>
      <c r="Y12" s="6" t="s">
        <v>166</v>
      </c>
      <c r="Z12" s="6" t="s">
        <v>29</v>
      </c>
      <c r="AA12" s="9" t="s">
        <v>167</v>
      </c>
    </row>
    <row r="13" spans="1:27" ht="15.75">
      <c r="A13" s="2">
        <v>7</v>
      </c>
      <c r="B13" s="2">
        <v>41</v>
      </c>
      <c r="C13" s="6">
        <v>140347</v>
      </c>
      <c r="D13" s="7" t="s">
        <v>168</v>
      </c>
      <c r="E13" s="7" t="s">
        <v>169</v>
      </c>
      <c r="F13" s="25">
        <f t="shared" si="0"/>
        <v>69</v>
      </c>
      <c r="G13" s="8">
        <v>12</v>
      </c>
      <c r="H13" s="6">
        <v>5</v>
      </c>
      <c r="I13" s="8">
        <v>7</v>
      </c>
      <c r="J13" s="6">
        <v>11</v>
      </c>
      <c r="K13" s="8">
        <v>7</v>
      </c>
      <c r="L13" s="6">
        <v>11</v>
      </c>
      <c r="M13" s="8">
        <v>7</v>
      </c>
      <c r="N13" s="6">
        <v>11</v>
      </c>
      <c r="O13" s="8">
        <v>7</v>
      </c>
      <c r="P13" s="6">
        <v>11</v>
      </c>
      <c r="Q13" s="8"/>
      <c r="R13" s="6"/>
      <c r="S13" s="8">
        <v>9</v>
      </c>
      <c r="T13" s="6">
        <v>9</v>
      </c>
      <c r="U13" s="13">
        <v>7</v>
      </c>
      <c r="V13" s="6">
        <f t="shared" si="1"/>
        <v>11</v>
      </c>
      <c r="W13" s="13"/>
      <c r="X13" s="6">
        <f t="shared" si="2"/>
        <v>0</v>
      </c>
      <c r="Y13" s="6" t="s">
        <v>170</v>
      </c>
      <c r="Z13" s="6" t="s">
        <v>29</v>
      </c>
      <c r="AA13" s="9" t="s">
        <v>171</v>
      </c>
    </row>
    <row r="14" spans="1:27" ht="15.75">
      <c r="A14" s="2">
        <v>8</v>
      </c>
      <c r="B14" s="2">
        <v>187</v>
      </c>
      <c r="C14" s="6">
        <v>140177</v>
      </c>
      <c r="D14" s="7" t="s">
        <v>172</v>
      </c>
      <c r="E14" s="7" t="s">
        <v>173</v>
      </c>
      <c r="F14" s="25">
        <f t="shared" si="0"/>
        <v>56</v>
      </c>
      <c r="G14" s="8">
        <v>11</v>
      </c>
      <c r="H14" s="6">
        <v>6</v>
      </c>
      <c r="I14" s="8"/>
      <c r="J14" s="6"/>
      <c r="K14" s="8">
        <v>8</v>
      </c>
      <c r="L14" s="6">
        <v>10</v>
      </c>
      <c r="M14" s="8"/>
      <c r="N14" s="6"/>
      <c r="O14" s="8">
        <v>8</v>
      </c>
      <c r="P14" s="6">
        <v>10</v>
      </c>
      <c r="Q14" s="8">
        <v>6</v>
      </c>
      <c r="R14" s="6">
        <v>12</v>
      </c>
      <c r="S14" s="8">
        <v>10</v>
      </c>
      <c r="T14" s="6">
        <v>8</v>
      </c>
      <c r="U14" s="13">
        <v>8</v>
      </c>
      <c r="V14" s="6">
        <f t="shared" si="1"/>
        <v>10</v>
      </c>
      <c r="W14" s="13"/>
      <c r="X14" s="6">
        <f t="shared" si="2"/>
        <v>0</v>
      </c>
      <c r="Y14" s="6" t="s">
        <v>72</v>
      </c>
      <c r="Z14" s="6" t="s">
        <v>120</v>
      </c>
      <c r="AA14" s="9"/>
    </row>
    <row r="15" spans="1:27" ht="15.75">
      <c r="A15" s="2">
        <v>9</v>
      </c>
      <c r="B15" s="2">
        <v>28</v>
      </c>
      <c r="C15" s="6"/>
      <c r="D15" s="7" t="s">
        <v>322</v>
      </c>
      <c r="E15" s="7" t="s">
        <v>323</v>
      </c>
      <c r="F15" s="25">
        <f t="shared" si="0"/>
        <v>41</v>
      </c>
      <c r="G15" s="8"/>
      <c r="H15" s="6"/>
      <c r="I15" s="8">
        <v>1</v>
      </c>
      <c r="J15" s="6">
        <v>23</v>
      </c>
      <c r="K15" s="8"/>
      <c r="L15" s="6"/>
      <c r="M15" s="8">
        <v>3</v>
      </c>
      <c r="N15" s="6">
        <v>18</v>
      </c>
      <c r="O15" s="8"/>
      <c r="P15" s="6"/>
      <c r="Q15" s="8"/>
      <c r="R15" s="6"/>
      <c r="S15" s="8"/>
      <c r="T15" s="6"/>
      <c r="U15" s="13"/>
      <c r="V15" s="6">
        <f t="shared" si="1"/>
        <v>0</v>
      </c>
      <c r="W15" s="13"/>
      <c r="X15" s="6">
        <f t="shared" si="2"/>
        <v>0</v>
      </c>
      <c r="Y15" s="6" t="s">
        <v>324</v>
      </c>
      <c r="Z15" s="6" t="s">
        <v>120</v>
      </c>
      <c r="AA15" s="9" t="s">
        <v>325</v>
      </c>
    </row>
    <row r="16" spans="1:27" ht="15.75">
      <c r="A16" s="2">
        <v>10</v>
      </c>
      <c r="B16" s="2">
        <v>90</v>
      </c>
      <c r="C16" s="6"/>
      <c r="D16" s="7" t="s">
        <v>326</v>
      </c>
      <c r="E16" s="7" t="s">
        <v>327</v>
      </c>
      <c r="F16" s="25">
        <f t="shared" si="0"/>
        <v>40</v>
      </c>
      <c r="G16" s="8"/>
      <c r="H16" s="6"/>
      <c r="I16" s="8"/>
      <c r="J16" s="6"/>
      <c r="K16" s="8"/>
      <c r="L16" s="6"/>
      <c r="M16" s="8"/>
      <c r="N16" s="6"/>
      <c r="O16" s="8"/>
      <c r="P16" s="6"/>
      <c r="Q16" s="8"/>
      <c r="R16" s="6"/>
      <c r="S16" s="8">
        <v>2</v>
      </c>
      <c r="T16" s="6">
        <v>20</v>
      </c>
      <c r="U16" s="13"/>
      <c r="V16" s="6">
        <f t="shared" si="1"/>
        <v>0</v>
      </c>
      <c r="W16" s="13">
        <v>2</v>
      </c>
      <c r="X16" s="6">
        <f t="shared" si="2"/>
        <v>20</v>
      </c>
      <c r="Y16" s="6"/>
      <c r="Z16" s="6"/>
      <c r="AA16" s="9"/>
    </row>
    <row r="17" spans="1:27" ht="15.75">
      <c r="A17" s="2">
        <v>11</v>
      </c>
      <c r="B17" s="2">
        <v>44</v>
      </c>
      <c r="C17" s="6"/>
      <c r="D17" s="7" t="s">
        <v>240</v>
      </c>
      <c r="E17" s="7" t="s">
        <v>241</v>
      </c>
      <c r="F17" s="25">
        <f t="shared" si="0"/>
        <v>38</v>
      </c>
      <c r="G17" s="8"/>
      <c r="H17" s="6"/>
      <c r="I17" s="8">
        <v>3</v>
      </c>
      <c r="J17" s="6">
        <v>18</v>
      </c>
      <c r="K17" s="8"/>
      <c r="L17" s="6"/>
      <c r="M17" s="8">
        <v>2</v>
      </c>
      <c r="N17" s="6">
        <v>20</v>
      </c>
      <c r="O17" s="8"/>
      <c r="P17" s="6"/>
      <c r="Q17" s="8"/>
      <c r="R17" s="6"/>
      <c r="S17" s="8"/>
      <c r="T17" s="6"/>
      <c r="U17" s="13"/>
      <c r="V17" s="6">
        <f t="shared" si="1"/>
        <v>0</v>
      </c>
      <c r="W17" s="13"/>
      <c r="X17" s="6">
        <f t="shared" si="2"/>
        <v>0</v>
      </c>
      <c r="Y17" s="6" t="s">
        <v>242</v>
      </c>
      <c r="Z17" s="6" t="s">
        <v>29</v>
      </c>
      <c r="AA17" s="9"/>
    </row>
    <row r="18" spans="1:27" ht="15.75">
      <c r="A18" s="2">
        <v>12</v>
      </c>
      <c r="B18" s="2">
        <v>32</v>
      </c>
      <c r="C18" s="6"/>
      <c r="D18" s="7" t="s">
        <v>149</v>
      </c>
      <c r="E18" s="7" t="s">
        <v>150</v>
      </c>
      <c r="F18" s="25">
        <f t="shared" si="0"/>
        <v>30</v>
      </c>
      <c r="G18" s="8"/>
      <c r="H18" s="6"/>
      <c r="I18" s="8"/>
      <c r="J18" s="6"/>
      <c r="K18" s="8"/>
      <c r="L18" s="6"/>
      <c r="M18" s="8">
        <v>8</v>
      </c>
      <c r="N18" s="6">
        <v>10</v>
      </c>
      <c r="O18" s="8"/>
      <c r="P18" s="6"/>
      <c r="Q18" s="8"/>
      <c r="R18" s="6"/>
      <c r="S18" s="8">
        <v>11</v>
      </c>
      <c r="T18" s="6">
        <v>6</v>
      </c>
      <c r="U18" s="13"/>
      <c r="V18" s="6">
        <f t="shared" si="1"/>
        <v>0</v>
      </c>
      <c r="W18" s="13">
        <v>5</v>
      </c>
      <c r="X18" s="11">
        <f t="shared" si="2"/>
        <v>14</v>
      </c>
      <c r="Y18" s="6" t="s">
        <v>151</v>
      </c>
      <c r="Z18" s="6" t="s">
        <v>120</v>
      </c>
      <c r="AA18" s="9" t="s">
        <v>152</v>
      </c>
    </row>
    <row r="19" spans="1:27" ht="15.75">
      <c r="A19" s="2">
        <v>13</v>
      </c>
      <c r="B19" s="2">
        <v>87</v>
      </c>
      <c r="C19" s="6">
        <v>140063</v>
      </c>
      <c r="D19" s="7" t="s">
        <v>294</v>
      </c>
      <c r="E19" s="7" t="s">
        <v>295</v>
      </c>
      <c r="F19" s="25">
        <f t="shared" si="0"/>
        <v>27</v>
      </c>
      <c r="G19" s="8">
        <v>4</v>
      </c>
      <c r="H19" s="6">
        <v>16</v>
      </c>
      <c r="I19" s="8"/>
      <c r="J19" s="6"/>
      <c r="K19" s="8"/>
      <c r="L19" s="6"/>
      <c r="M19" s="8"/>
      <c r="N19" s="6"/>
      <c r="O19" s="8"/>
      <c r="P19" s="6"/>
      <c r="Q19" s="8"/>
      <c r="R19" s="6"/>
      <c r="S19" s="8">
        <v>7</v>
      </c>
      <c r="T19" s="6">
        <v>11</v>
      </c>
      <c r="U19" s="13"/>
      <c r="V19" s="6">
        <f t="shared" si="1"/>
        <v>0</v>
      </c>
      <c r="W19" s="13"/>
      <c r="X19" s="6">
        <f t="shared" si="2"/>
        <v>0</v>
      </c>
      <c r="Y19" s="6" t="s">
        <v>296</v>
      </c>
      <c r="Z19" s="6" t="s">
        <v>120</v>
      </c>
      <c r="AA19" s="9" t="s">
        <v>297</v>
      </c>
    </row>
    <row r="20" spans="1:27" ht="15.75">
      <c r="A20" s="2">
        <v>14</v>
      </c>
      <c r="B20" s="2">
        <v>75</v>
      </c>
      <c r="C20" s="6"/>
      <c r="D20" s="7" t="s">
        <v>328</v>
      </c>
      <c r="E20" s="7" t="s">
        <v>329</v>
      </c>
      <c r="F20" s="25">
        <f t="shared" si="0"/>
        <v>21</v>
      </c>
      <c r="G20" s="8">
        <v>6</v>
      </c>
      <c r="H20" s="6">
        <v>12</v>
      </c>
      <c r="I20" s="8"/>
      <c r="J20" s="6"/>
      <c r="K20" s="8"/>
      <c r="L20" s="6"/>
      <c r="M20" s="8"/>
      <c r="N20" s="6"/>
      <c r="O20" s="8"/>
      <c r="P20" s="6"/>
      <c r="Q20" s="8"/>
      <c r="R20" s="6"/>
      <c r="S20" s="8"/>
      <c r="T20" s="6"/>
      <c r="U20" s="13"/>
      <c r="V20" s="6">
        <f t="shared" si="1"/>
        <v>0</v>
      </c>
      <c r="W20" s="13">
        <v>9</v>
      </c>
      <c r="X20" s="11">
        <f t="shared" si="2"/>
        <v>9</v>
      </c>
      <c r="Y20" s="6" t="s">
        <v>330</v>
      </c>
      <c r="Z20" s="6" t="s">
        <v>120</v>
      </c>
      <c r="AA20" s="9" t="s">
        <v>331</v>
      </c>
    </row>
    <row r="21" spans="1:27" ht="15.75">
      <c r="A21" s="2">
        <v>15</v>
      </c>
      <c r="B21" s="2">
        <v>19</v>
      </c>
      <c r="C21" s="6"/>
      <c r="D21" s="7" t="s">
        <v>332</v>
      </c>
      <c r="E21" s="7" t="s">
        <v>118</v>
      </c>
      <c r="F21" s="25">
        <f t="shared" si="0"/>
        <v>11</v>
      </c>
      <c r="G21" s="8">
        <v>7</v>
      </c>
      <c r="H21" s="6">
        <v>11</v>
      </c>
      <c r="I21" s="8"/>
      <c r="J21" s="6"/>
      <c r="K21" s="8"/>
      <c r="L21" s="6"/>
      <c r="M21" s="8"/>
      <c r="N21" s="6"/>
      <c r="O21" s="8"/>
      <c r="P21" s="6"/>
      <c r="Q21" s="8"/>
      <c r="R21" s="6"/>
      <c r="S21" s="8"/>
      <c r="T21" s="6"/>
      <c r="U21" s="13"/>
      <c r="V21" s="6">
        <f t="shared" si="1"/>
        <v>0</v>
      </c>
      <c r="W21" s="13"/>
      <c r="X21" s="11">
        <f t="shared" si="2"/>
        <v>0</v>
      </c>
      <c r="Y21" s="6" t="s">
        <v>158</v>
      </c>
      <c r="Z21" s="6" t="s">
        <v>29</v>
      </c>
      <c r="AA21" s="9" t="s">
        <v>333</v>
      </c>
    </row>
    <row r="22" spans="1:27" ht="15.75">
      <c r="A22" s="2">
        <v>16</v>
      </c>
      <c r="B22" s="29">
        <v>94</v>
      </c>
      <c r="C22" s="14"/>
      <c r="D22" s="30" t="s">
        <v>369</v>
      </c>
      <c r="E22" s="30" t="s">
        <v>370</v>
      </c>
      <c r="F22" s="25">
        <f t="shared" si="0"/>
        <v>10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31">
        <v>8</v>
      </c>
      <c r="X22" s="11">
        <f t="shared" si="2"/>
        <v>10</v>
      </c>
      <c r="Y22" s="14"/>
      <c r="Z22" s="14"/>
      <c r="AA22" s="14"/>
    </row>
    <row r="23" spans="1:27" ht="15.75">
      <c r="A23" s="2">
        <v>17</v>
      </c>
      <c r="B23" s="2">
        <v>46</v>
      </c>
      <c r="C23" s="6" t="s">
        <v>334</v>
      </c>
      <c r="D23" s="7" t="s">
        <v>335</v>
      </c>
      <c r="E23" s="7" t="s">
        <v>277</v>
      </c>
      <c r="F23" s="25">
        <f t="shared" si="0"/>
        <v>9</v>
      </c>
      <c r="G23" s="8">
        <v>9</v>
      </c>
      <c r="H23" s="6">
        <v>9</v>
      </c>
      <c r="I23" s="8"/>
      <c r="J23" s="6"/>
      <c r="K23" s="8"/>
      <c r="L23" s="6"/>
      <c r="M23" s="8"/>
      <c r="N23" s="6"/>
      <c r="O23" s="8"/>
      <c r="P23" s="6"/>
      <c r="Q23" s="8"/>
      <c r="R23" s="6"/>
      <c r="S23" s="8"/>
      <c r="T23" s="6"/>
      <c r="U23" s="13"/>
      <c r="V23" s="6">
        <f>IF($U23=1,23,IF($U23=2,20,IF($U23=3,18,IF($U23=4,16,IF($U23=5,14,IF($U23=6,12,IF($U23=7,11,IF($U23=8,10,0))))))))+IF($U23=9,9,IF($U23=10,8,IF($U23=11,6,IF($U23=12,5,IF($U23=13,4,IF($U23=14,3,IF($U23=15,2,0)))))))+IF($U23=16,1,IF($U23=17,0,0))</f>
        <v>0</v>
      </c>
      <c r="W23" s="13"/>
      <c r="X23" s="11">
        <f t="shared" si="2"/>
        <v>0</v>
      </c>
      <c r="Y23" s="6" t="s">
        <v>227</v>
      </c>
      <c r="Z23" s="6" t="s">
        <v>336</v>
      </c>
      <c r="AA23" s="9" t="s">
        <v>337</v>
      </c>
    </row>
    <row r="24" spans="1:27" ht="15.75">
      <c r="A24" s="25">
        <v>18</v>
      </c>
      <c r="B24" s="2">
        <v>32</v>
      </c>
      <c r="C24" s="6"/>
      <c r="D24" s="7" t="s">
        <v>193</v>
      </c>
      <c r="E24" s="7" t="s">
        <v>194</v>
      </c>
      <c r="F24" s="25">
        <f t="shared" si="0"/>
        <v>8</v>
      </c>
      <c r="G24" s="8">
        <v>10</v>
      </c>
      <c r="H24" s="6">
        <v>8</v>
      </c>
      <c r="I24" s="8"/>
      <c r="J24" s="6"/>
      <c r="K24" s="8"/>
      <c r="L24" s="6"/>
      <c r="M24" s="8"/>
      <c r="N24" s="6"/>
      <c r="O24" s="8"/>
      <c r="P24" s="6"/>
      <c r="Q24" s="8"/>
      <c r="R24" s="6"/>
      <c r="S24" s="8"/>
      <c r="T24" s="6"/>
      <c r="U24" s="13"/>
      <c r="V24" s="6">
        <f>IF($U24=1,23,IF($U24=2,20,IF($U24=3,18,IF($U24=4,16,IF($U24=5,14,IF($U24=6,12,IF($U24=7,11,IF($U24=8,10,0))))))))+IF($U24=9,9,IF($U24=10,8,IF($U24=11,6,IF($U24=12,5,IF($U24=13,4,IF($U24=14,3,IF($U24=15,2,0)))))))+IF($U24=16,1,IF($U24=17,0,0))</f>
        <v>0</v>
      </c>
      <c r="W24" s="13"/>
      <c r="X24" s="11">
        <f t="shared" si="2"/>
        <v>0</v>
      </c>
      <c r="Y24" s="6" t="s">
        <v>195</v>
      </c>
      <c r="Z24" s="6" t="s">
        <v>29</v>
      </c>
      <c r="AA24" s="9" t="s">
        <v>196</v>
      </c>
    </row>
    <row r="25" spans="1:27" ht="15.75">
      <c r="A25" s="25">
        <v>18</v>
      </c>
      <c r="B25" s="29">
        <v>71</v>
      </c>
      <c r="C25" s="14"/>
      <c r="D25" s="30" t="s">
        <v>371</v>
      </c>
      <c r="E25" s="30" t="s">
        <v>366</v>
      </c>
      <c r="F25" s="25">
        <f t="shared" si="0"/>
        <v>8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31">
        <v>10</v>
      </c>
      <c r="X25" s="11">
        <f t="shared" si="2"/>
        <v>8</v>
      </c>
      <c r="Y25" s="14"/>
      <c r="Z25" s="14"/>
      <c r="AA25" s="14"/>
    </row>
  </sheetData>
  <sheetProtection formatCells="0" formatColumns="0" formatRows="0" insertColumns="0" insertRows="0" insertHyperlinks="0" deleteColumns="0" deleteRows="0" sort="0" autoFilter="0" pivotTables="0"/>
  <mergeCells count="1">
    <mergeCell ref="B2:M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4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2" max="2" width="11.99609375" style="0" customWidth="1"/>
    <col min="3" max="3" width="10.99609375" style="0" customWidth="1"/>
    <col min="4" max="5" width="17.99609375" style="0" customWidth="1"/>
    <col min="6" max="6" width="15.99609375" style="0" customWidth="1"/>
    <col min="7" max="7" width="7.99609375" style="0" customWidth="1"/>
    <col min="8" max="8" width="8.88671875" style="0" customWidth="1"/>
    <col min="9" max="9" width="7.99609375" style="0" customWidth="1"/>
    <col min="10" max="10" width="8.88671875" style="0" customWidth="1"/>
    <col min="11" max="11" width="7.99609375" style="0" customWidth="1"/>
    <col min="12" max="12" width="8.88671875" style="0" customWidth="1"/>
    <col min="13" max="13" width="7.99609375" style="0" customWidth="1"/>
    <col min="14" max="14" width="8.88671875" style="0" customWidth="1"/>
    <col min="15" max="15" width="7.99609375" style="0" customWidth="1"/>
    <col min="17" max="17" width="7.99609375" style="0" customWidth="1"/>
    <col min="19" max="19" width="7.99609375" style="0" customWidth="1"/>
    <col min="25" max="26" width="24.99609375" style="0" customWidth="1"/>
    <col min="27" max="27" width="124.99609375" style="0" customWidth="1"/>
  </cols>
  <sheetData>
    <row r="2" spans="2:13" ht="15.75">
      <c r="B2" s="43" t="s">
        <v>338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4" spans="1:27" ht="24.75" customHeight="1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4" t="s">
        <v>7</v>
      </c>
      <c r="I4" s="3" t="s">
        <v>8</v>
      </c>
      <c r="J4" s="4" t="s">
        <v>9</v>
      </c>
      <c r="K4" s="3" t="s">
        <v>8</v>
      </c>
      <c r="L4" s="4" t="s">
        <v>10</v>
      </c>
      <c r="M4" s="3" t="s">
        <v>8</v>
      </c>
      <c r="N4" s="4" t="s">
        <v>11</v>
      </c>
      <c r="O4" s="3" t="s">
        <v>8</v>
      </c>
      <c r="P4" s="4" t="s">
        <v>12</v>
      </c>
      <c r="Q4" s="3" t="s">
        <v>13</v>
      </c>
      <c r="R4" s="4" t="s">
        <v>14</v>
      </c>
      <c r="S4" s="3" t="s">
        <v>13</v>
      </c>
      <c r="T4" s="4" t="s">
        <v>15</v>
      </c>
      <c r="U4" s="3" t="s">
        <v>13</v>
      </c>
      <c r="V4" s="4" t="s">
        <v>358</v>
      </c>
      <c r="W4" s="22" t="s">
        <v>361</v>
      </c>
      <c r="X4" s="23" t="s">
        <v>362</v>
      </c>
      <c r="Y4" s="2" t="s">
        <v>16</v>
      </c>
      <c r="Z4" s="2" t="s">
        <v>17</v>
      </c>
      <c r="AA4" s="2" t="s">
        <v>18</v>
      </c>
    </row>
    <row r="6" spans="7:24" ht="15.75">
      <c r="G6" s="2" t="s">
        <v>21</v>
      </c>
      <c r="H6" s="2" t="s">
        <v>22</v>
      </c>
      <c r="I6" s="2" t="s">
        <v>21</v>
      </c>
      <c r="J6" s="2" t="s">
        <v>22</v>
      </c>
      <c r="K6" s="2" t="s">
        <v>21</v>
      </c>
      <c r="L6" s="2" t="s">
        <v>22</v>
      </c>
      <c r="M6" s="2" t="s">
        <v>21</v>
      </c>
      <c r="N6" s="2" t="s">
        <v>22</v>
      </c>
      <c r="O6" s="2" t="s">
        <v>21</v>
      </c>
      <c r="P6" s="2" t="s">
        <v>22</v>
      </c>
      <c r="Q6" s="2" t="s">
        <v>21</v>
      </c>
      <c r="R6" s="2" t="s">
        <v>22</v>
      </c>
      <c r="S6" s="2" t="s">
        <v>21</v>
      </c>
      <c r="T6" s="2" t="s">
        <v>22</v>
      </c>
      <c r="U6" s="2" t="s">
        <v>21</v>
      </c>
      <c r="V6" s="2" t="s">
        <v>22</v>
      </c>
      <c r="W6" s="2" t="s">
        <v>21</v>
      </c>
      <c r="X6" s="2" t="s">
        <v>22</v>
      </c>
    </row>
    <row r="7" spans="1:27" ht="15.75">
      <c r="A7" s="5">
        <v>1</v>
      </c>
      <c r="B7" s="2">
        <v>1</v>
      </c>
      <c r="C7" s="6"/>
      <c r="D7" s="7" t="s">
        <v>339</v>
      </c>
      <c r="E7" s="7" t="s">
        <v>340</v>
      </c>
      <c r="F7" s="25">
        <f aca="true" t="shared" si="0" ref="F7:F14">+H7+J7+L7+N7+P7+R7+T7+V7+X7</f>
        <v>164</v>
      </c>
      <c r="G7" s="8">
        <v>2</v>
      </c>
      <c r="H7" s="6">
        <v>20</v>
      </c>
      <c r="I7" s="8">
        <v>3</v>
      </c>
      <c r="J7" s="6">
        <v>18</v>
      </c>
      <c r="K7" s="8">
        <v>2</v>
      </c>
      <c r="L7" s="6">
        <v>20</v>
      </c>
      <c r="M7" s="8">
        <v>2</v>
      </c>
      <c r="N7" s="6">
        <v>20</v>
      </c>
      <c r="O7" s="8">
        <v>1</v>
      </c>
      <c r="P7" s="6">
        <v>23</v>
      </c>
      <c r="Q7" s="8">
        <v>1</v>
      </c>
      <c r="R7" s="6">
        <v>23</v>
      </c>
      <c r="S7" s="8">
        <v>2</v>
      </c>
      <c r="T7" s="6">
        <v>20</v>
      </c>
      <c r="U7" s="13" t="s">
        <v>360</v>
      </c>
      <c r="V7" s="10">
        <f aca="true" t="shared" si="1" ref="V7:V14">IF($U7=1,23,IF($U7=2,20,IF($U7=3,18,IF($U7=4,16,IF($U7=5,14,IF($U7=6,12,IF($U7=7,11,IF($U7=8,10,0))))))))+IF($U7=9,9,IF($U7=10,8,IF($U7=11,6,IF($U7=12,5,IF($U7=13,4,IF($U7=14,3,IF($U7=15,2,0)))))))+IF($U7=16,1,IF($U7=17,0,0))</f>
        <v>0</v>
      </c>
      <c r="W7" s="10">
        <v>2</v>
      </c>
      <c r="X7" s="10">
        <f aca="true" t="shared" si="2" ref="X7:X14">IF($W7=1,23,IF($W7=2,20,IF($W7=3,18,IF($W7=4,16,IF($W7=5,14,IF($W7=6,12,IF($W7=7,11,IF($W7=8,10,0))))))))+IF($W7=9,9,IF($W7=10,8,IF($W7=11,6,IF($W7=12,5,IF($W7=13,4,IF($W7=14,3,IF($W7=15,2,0)))))))+IF($W7=16,1,IF($W7=17,0,0))</f>
        <v>20</v>
      </c>
      <c r="Y7" s="6" t="s">
        <v>341</v>
      </c>
      <c r="Z7" s="6" t="s">
        <v>342</v>
      </c>
      <c r="AA7" s="9" t="s">
        <v>343</v>
      </c>
    </row>
    <row r="8" spans="1:27" ht="15.75">
      <c r="A8" s="5">
        <v>2</v>
      </c>
      <c r="B8" s="2">
        <v>8</v>
      </c>
      <c r="C8" s="6">
        <v>140097</v>
      </c>
      <c r="D8" s="7" t="s">
        <v>344</v>
      </c>
      <c r="E8" s="7" t="s">
        <v>345</v>
      </c>
      <c r="F8" s="25">
        <f t="shared" si="0"/>
        <v>105</v>
      </c>
      <c r="G8" s="8"/>
      <c r="H8" s="6">
        <v>0</v>
      </c>
      <c r="I8" s="8">
        <v>7</v>
      </c>
      <c r="J8" s="6">
        <v>11</v>
      </c>
      <c r="K8" s="8">
        <v>3</v>
      </c>
      <c r="L8" s="6">
        <v>18</v>
      </c>
      <c r="M8" s="8">
        <v>4</v>
      </c>
      <c r="N8" s="6">
        <v>16</v>
      </c>
      <c r="O8" s="8">
        <v>4</v>
      </c>
      <c r="P8" s="6">
        <v>16</v>
      </c>
      <c r="Q8" s="8">
        <v>3</v>
      </c>
      <c r="R8" s="6">
        <v>18</v>
      </c>
      <c r="S8" s="8">
        <v>5</v>
      </c>
      <c r="T8" s="6">
        <v>14</v>
      </c>
      <c r="U8" s="13" t="s">
        <v>360</v>
      </c>
      <c r="V8" s="10">
        <f t="shared" si="1"/>
        <v>0</v>
      </c>
      <c r="W8" s="10">
        <v>6</v>
      </c>
      <c r="X8" s="10">
        <f t="shared" si="2"/>
        <v>12</v>
      </c>
      <c r="Y8" s="6" t="s">
        <v>346</v>
      </c>
      <c r="Z8" s="6" t="s">
        <v>347</v>
      </c>
      <c r="AA8" s="9" t="s">
        <v>348</v>
      </c>
    </row>
    <row r="9" spans="1:27" ht="15.75">
      <c r="A9" s="5">
        <v>3</v>
      </c>
      <c r="B9" s="2">
        <v>22</v>
      </c>
      <c r="C9" s="6"/>
      <c r="D9" s="7" t="s">
        <v>349</v>
      </c>
      <c r="E9" s="7" t="s">
        <v>295</v>
      </c>
      <c r="F9" s="25">
        <f t="shared" si="0"/>
        <v>102</v>
      </c>
      <c r="G9" s="8">
        <v>4</v>
      </c>
      <c r="H9" s="6">
        <v>16</v>
      </c>
      <c r="I9" s="8">
        <v>5</v>
      </c>
      <c r="J9" s="6">
        <v>14</v>
      </c>
      <c r="K9" s="8"/>
      <c r="L9" s="6"/>
      <c r="M9" s="8"/>
      <c r="N9" s="6"/>
      <c r="O9" s="8">
        <v>3</v>
      </c>
      <c r="P9" s="6">
        <v>18</v>
      </c>
      <c r="Q9" s="8">
        <v>2</v>
      </c>
      <c r="R9" s="6">
        <v>20</v>
      </c>
      <c r="S9" s="8">
        <v>3</v>
      </c>
      <c r="T9" s="6">
        <v>18</v>
      </c>
      <c r="U9" s="13" t="s">
        <v>360</v>
      </c>
      <c r="V9" s="10">
        <f t="shared" si="1"/>
        <v>0</v>
      </c>
      <c r="W9" s="10">
        <v>4</v>
      </c>
      <c r="X9" s="10">
        <f t="shared" si="2"/>
        <v>16</v>
      </c>
      <c r="Y9" s="6" t="s">
        <v>350</v>
      </c>
      <c r="Z9" s="6" t="s">
        <v>351</v>
      </c>
      <c r="AA9" s="9" t="s">
        <v>352</v>
      </c>
    </row>
    <row r="10" spans="1:27" ht="30">
      <c r="A10" s="2">
        <v>4</v>
      </c>
      <c r="B10" s="2">
        <v>11</v>
      </c>
      <c r="C10" s="6"/>
      <c r="D10" s="7" t="s">
        <v>138</v>
      </c>
      <c r="E10" s="7" t="s">
        <v>270</v>
      </c>
      <c r="F10" s="25">
        <f t="shared" si="0"/>
        <v>92</v>
      </c>
      <c r="G10" s="8">
        <v>1</v>
      </c>
      <c r="H10" s="6">
        <v>23</v>
      </c>
      <c r="I10" s="8">
        <v>1</v>
      </c>
      <c r="J10" s="6">
        <v>23</v>
      </c>
      <c r="K10" s="8">
        <v>1</v>
      </c>
      <c r="L10" s="6">
        <v>23</v>
      </c>
      <c r="M10" s="8"/>
      <c r="N10" s="6"/>
      <c r="O10" s="8"/>
      <c r="P10" s="6"/>
      <c r="Q10" s="8"/>
      <c r="R10" s="6"/>
      <c r="S10" s="8"/>
      <c r="T10" s="6"/>
      <c r="U10" s="13" t="s">
        <v>360</v>
      </c>
      <c r="V10" s="6">
        <f t="shared" si="1"/>
        <v>0</v>
      </c>
      <c r="W10" s="10">
        <v>1</v>
      </c>
      <c r="X10" s="10">
        <f t="shared" si="2"/>
        <v>23</v>
      </c>
      <c r="Y10" s="6" t="s">
        <v>271</v>
      </c>
      <c r="Z10" s="6" t="s">
        <v>351</v>
      </c>
      <c r="AA10" s="9" t="s">
        <v>272</v>
      </c>
    </row>
    <row r="11" spans="1:27" ht="15.75">
      <c r="A11" s="2">
        <v>5</v>
      </c>
      <c r="B11" s="2">
        <v>14</v>
      </c>
      <c r="C11" s="6"/>
      <c r="D11" s="7" t="s">
        <v>353</v>
      </c>
      <c r="E11" s="7" t="s">
        <v>354</v>
      </c>
      <c r="F11" s="25">
        <f t="shared" si="0"/>
        <v>86</v>
      </c>
      <c r="G11" s="8">
        <v>3</v>
      </c>
      <c r="H11" s="6">
        <v>18</v>
      </c>
      <c r="I11" s="8">
        <v>6</v>
      </c>
      <c r="J11" s="6">
        <v>12</v>
      </c>
      <c r="K11" s="8"/>
      <c r="L11" s="6"/>
      <c r="M11" s="8">
        <v>3</v>
      </c>
      <c r="N11" s="6">
        <v>18</v>
      </c>
      <c r="O11" s="8">
        <v>2</v>
      </c>
      <c r="P11" s="6">
        <v>20</v>
      </c>
      <c r="Q11" s="8"/>
      <c r="R11" s="6"/>
      <c r="S11" s="8"/>
      <c r="T11" s="6"/>
      <c r="U11" s="13" t="s">
        <v>360</v>
      </c>
      <c r="V11" s="6">
        <f t="shared" si="1"/>
        <v>0</v>
      </c>
      <c r="W11" s="6">
        <v>3</v>
      </c>
      <c r="X11" s="6">
        <f t="shared" si="2"/>
        <v>18</v>
      </c>
      <c r="Y11" s="6" t="s">
        <v>296</v>
      </c>
      <c r="Z11" s="6" t="s">
        <v>347</v>
      </c>
      <c r="AA11" s="9" t="s">
        <v>355</v>
      </c>
    </row>
    <row r="12" spans="1:27" ht="15.75">
      <c r="A12" s="2">
        <v>6</v>
      </c>
      <c r="B12" s="2">
        <v>32</v>
      </c>
      <c r="C12" s="6" t="s">
        <v>356</v>
      </c>
      <c r="D12" s="7" t="s">
        <v>314</v>
      </c>
      <c r="E12" s="7" t="s">
        <v>150</v>
      </c>
      <c r="F12" s="25">
        <f t="shared" si="0"/>
        <v>66</v>
      </c>
      <c r="G12" s="8"/>
      <c r="H12" s="6">
        <v>0</v>
      </c>
      <c r="I12" s="8">
        <v>2</v>
      </c>
      <c r="J12" s="6">
        <v>20</v>
      </c>
      <c r="K12" s="8"/>
      <c r="L12" s="6">
        <v>0</v>
      </c>
      <c r="M12" s="8">
        <v>1</v>
      </c>
      <c r="N12" s="6">
        <v>23</v>
      </c>
      <c r="O12" s="8"/>
      <c r="P12" s="6">
        <v>0</v>
      </c>
      <c r="Q12" s="8"/>
      <c r="R12" s="6">
        <v>0</v>
      </c>
      <c r="S12" s="8">
        <v>1</v>
      </c>
      <c r="T12" s="6">
        <v>23</v>
      </c>
      <c r="U12" s="13" t="s">
        <v>360</v>
      </c>
      <c r="V12" s="6">
        <f t="shared" si="1"/>
        <v>0</v>
      </c>
      <c r="W12" s="6">
        <v>0</v>
      </c>
      <c r="X12" s="6">
        <f t="shared" si="2"/>
        <v>0</v>
      </c>
      <c r="Y12" s="6" t="s">
        <v>151</v>
      </c>
      <c r="Z12" s="6"/>
      <c r="AA12" s="9" t="s">
        <v>357</v>
      </c>
    </row>
    <row r="13" spans="1:27" ht="15.75">
      <c r="A13" s="2">
        <v>7</v>
      </c>
      <c r="B13" s="2">
        <v>45</v>
      </c>
      <c r="C13" s="6"/>
      <c r="D13" s="7" t="s">
        <v>114</v>
      </c>
      <c r="E13" s="7" t="s">
        <v>223</v>
      </c>
      <c r="F13" s="25">
        <f t="shared" si="0"/>
        <v>30</v>
      </c>
      <c r="G13" s="8"/>
      <c r="H13" s="6"/>
      <c r="I13" s="8"/>
      <c r="J13" s="6"/>
      <c r="K13" s="8"/>
      <c r="L13" s="6"/>
      <c r="M13" s="8"/>
      <c r="N13" s="6"/>
      <c r="O13" s="8"/>
      <c r="P13" s="6"/>
      <c r="Q13" s="8"/>
      <c r="R13" s="6"/>
      <c r="S13" s="8">
        <v>4</v>
      </c>
      <c r="T13" s="6">
        <v>16</v>
      </c>
      <c r="U13" s="13" t="s">
        <v>360</v>
      </c>
      <c r="V13" s="6">
        <f t="shared" si="1"/>
        <v>0</v>
      </c>
      <c r="W13" s="6">
        <v>5</v>
      </c>
      <c r="X13" s="6">
        <f t="shared" si="2"/>
        <v>14</v>
      </c>
      <c r="Y13" s="6" t="s">
        <v>28</v>
      </c>
      <c r="Z13" s="6" t="s">
        <v>347</v>
      </c>
      <c r="AA13" s="9" t="s">
        <v>224</v>
      </c>
    </row>
    <row r="14" spans="1:27" ht="15.75">
      <c r="A14" s="2">
        <v>8</v>
      </c>
      <c r="B14" s="2">
        <v>111</v>
      </c>
      <c r="C14" s="6"/>
      <c r="D14" s="7" t="s">
        <v>281</v>
      </c>
      <c r="E14" s="7" t="s">
        <v>24</v>
      </c>
      <c r="F14" s="25">
        <f t="shared" si="0"/>
        <v>16</v>
      </c>
      <c r="G14" s="8"/>
      <c r="H14" s="6">
        <v>0</v>
      </c>
      <c r="I14" s="8">
        <v>4</v>
      </c>
      <c r="J14" s="42">
        <v>16</v>
      </c>
      <c r="K14" s="8"/>
      <c r="L14" s="6">
        <v>0</v>
      </c>
      <c r="M14" s="8"/>
      <c r="N14" s="6">
        <v>0</v>
      </c>
      <c r="O14" s="8"/>
      <c r="P14" s="6">
        <v>0</v>
      </c>
      <c r="Q14" s="8"/>
      <c r="R14" s="6">
        <v>0</v>
      </c>
      <c r="S14" s="8"/>
      <c r="T14" s="6">
        <v>0</v>
      </c>
      <c r="U14" s="13" t="s">
        <v>360</v>
      </c>
      <c r="V14" s="6">
        <f t="shared" si="1"/>
        <v>0</v>
      </c>
      <c r="W14" s="6">
        <v>0</v>
      </c>
      <c r="X14" s="6">
        <f t="shared" si="2"/>
        <v>0</v>
      </c>
      <c r="Y14" s="6" t="s">
        <v>282</v>
      </c>
      <c r="Z14" s="6" t="s">
        <v>342</v>
      </c>
      <c r="AA14" s="9" t="s">
        <v>283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M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"/>
  <sheetViews>
    <sheetView zoomScale="75" zoomScaleNormal="75" zoomScalePageLayoutView="0" workbookViewId="0" topLeftCell="A1">
      <selection activeCell="W4" sqref="W4"/>
    </sheetView>
  </sheetViews>
  <sheetFormatPr defaultColWidth="8.88671875" defaultRowHeight="15"/>
  <cols>
    <col min="2" max="2" width="11.99609375" style="0" customWidth="1"/>
    <col min="3" max="3" width="10.99609375" style="0" customWidth="1"/>
    <col min="4" max="5" width="17.99609375" style="0" customWidth="1"/>
    <col min="6" max="6" width="15.99609375" style="0" customWidth="1"/>
    <col min="7" max="7" width="7.99609375" style="0" customWidth="1"/>
    <col min="9" max="9" width="7.99609375" style="0" customWidth="1"/>
    <col min="11" max="11" width="7.99609375" style="0" customWidth="1"/>
    <col min="13" max="13" width="7.99609375" style="0" customWidth="1"/>
    <col min="15" max="15" width="7.99609375" style="0" customWidth="1"/>
    <col min="17" max="17" width="7.99609375" style="0" customWidth="1"/>
    <col min="19" max="19" width="7.99609375" style="0" customWidth="1"/>
    <col min="21" max="22" width="24.99609375" style="0" customWidth="1"/>
    <col min="23" max="23" width="124.99609375" style="0" customWidth="1"/>
  </cols>
  <sheetData>
    <row r="2" spans="2:13" ht="15.75">
      <c r="B2" s="43" t="s">
        <v>19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4" spans="1:23" ht="24.75" customHeight="1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4" t="s">
        <v>7</v>
      </c>
      <c r="I4" s="3" t="s">
        <v>8</v>
      </c>
      <c r="J4" s="4" t="s">
        <v>9</v>
      </c>
      <c r="K4" s="3" t="s">
        <v>8</v>
      </c>
      <c r="L4" s="4" t="s">
        <v>10</v>
      </c>
      <c r="M4" s="3" t="s">
        <v>8</v>
      </c>
      <c r="N4" s="4" t="s">
        <v>11</v>
      </c>
      <c r="O4" s="3" t="s">
        <v>8</v>
      </c>
      <c r="P4" s="4" t="s">
        <v>12</v>
      </c>
      <c r="Q4" s="3" t="s">
        <v>13</v>
      </c>
      <c r="R4" s="4" t="s">
        <v>14</v>
      </c>
      <c r="S4" s="3" t="s">
        <v>13</v>
      </c>
      <c r="T4" s="4" t="s">
        <v>15</v>
      </c>
      <c r="U4" s="2" t="s">
        <v>16</v>
      </c>
      <c r="V4" s="2" t="s">
        <v>17</v>
      </c>
      <c r="W4" s="2" t="s">
        <v>18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M2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0"/>
  <sheetViews>
    <sheetView tabSelected="1" zoomScale="75" zoomScaleNormal="75" zoomScalePageLayoutView="0" workbookViewId="0" topLeftCell="A1">
      <selection activeCell="A1" sqref="A1"/>
    </sheetView>
  </sheetViews>
  <sheetFormatPr defaultColWidth="8.88671875" defaultRowHeight="15"/>
  <cols>
    <col min="2" max="2" width="11.99609375" style="0" customWidth="1"/>
    <col min="3" max="3" width="10.99609375" style="0" customWidth="1"/>
    <col min="4" max="5" width="17.99609375" style="0" customWidth="1"/>
    <col min="6" max="6" width="15.99609375" style="0" customWidth="1"/>
    <col min="7" max="7" width="7.99609375" style="0" customWidth="1"/>
    <col min="9" max="9" width="7.99609375" style="0" customWidth="1"/>
    <col min="11" max="11" width="7.99609375" style="0" customWidth="1"/>
    <col min="13" max="13" width="7.99609375" style="0" customWidth="1"/>
    <col min="15" max="15" width="7.99609375" style="0" customWidth="1"/>
    <col min="17" max="17" width="7.99609375" style="0" customWidth="1"/>
    <col min="19" max="19" width="7.99609375" style="0" customWidth="1"/>
    <col min="25" max="26" width="24.99609375" style="0" customWidth="1"/>
    <col min="27" max="27" width="124.99609375" style="0" customWidth="1"/>
  </cols>
  <sheetData>
    <row r="2" spans="2:13" ht="15.75">
      <c r="B2" s="43" t="s">
        <v>20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4" spans="1:27" ht="24.75" customHeight="1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4" t="s">
        <v>7</v>
      </c>
      <c r="I4" s="3" t="s">
        <v>8</v>
      </c>
      <c r="J4" s="4" t="s">
        <v>9</v>
      </c>
      <c r="K4" s="3" t="s">
        <v>8</v>
      </c>
      <c r="L4" s="4" t="s">
        <v>10</v>
      </c>
      <c r="M4" s="3" t="s">
        <v>8</v>
      </c>
      <c r="N4" s="4" t="s">
        <v>11</v>
      </c>
      <c r="O4" s="3" t="s">
        <v>8</v>
      </c>
      <c r="P4" s="4" t="s">
        <v>12</v>
      </c>
      <c r="Q4" s="3" t="s">
        <v>13</v>
      </c>
      <c r="R4" s="4" t="s">
        <v>14</v>
      </c>
      <c r="S4" s="3" t="s">
        <v>13</v>
      </c>
      <c r="T4" s="4" t="s">
        <v>15</v>
      </c>
      <c r="U4" s="3" t="s">
        <v>13</v>
      </c>
      <c r="V4" s="4" t="s">
        <v>358</v>
      </c>
      <c r="W4" s="3" t="s">
        <v>361</v>
      </c>
      <c r="X4" s="4" t="s">
        <v>362</v>
      </c>
      <c r="Y4" s="2" t="s">
        <v>16</v>
      </c>
      <c r="Z4" s="2" t="s">
        <v>17</v>
      </c>
      <c r="AA4" s="2" t="s">
        <v>18</v>
      </c>
    </row>
    <row r="6" spans="7:24" ht="15.75">
      <c r="G6" s="2" t="s">
        <v>21</v>
      </c>
      <c r="H6" s="2" t="s">
        <v>22</v>
      </c>
      <c r="I6" s="2" t="s">
        <v>21</v>
      </c>
      <c r="J6" s="2" t="s">
        <v>22</v>
      </c>
      <c r="K6" s="2" t="s">
        <v>21</v>
      </c>
      <c r="L6" s="2" t="s">
        <v>22</v>
      </c>
      <c r="M6" s="2" t="s">
        <v>21</v>
      </c>
      <c r="N6" s="2" t="s">
        <v>22</v>
      </c>
      <c r="O6" s="2" t="s">
        <v>21</v>
      </c>
      <c r="P6" s="2" t="s">
        <v>22</v>
      </c>
      <c r="Q6" s="2" t="s">
        <v>21</v>
      </c>
      <c r="R6" s="2" t="s">
        <v>22</v>
      </c>
      <c r="S6" s="2" t="s">
        <v>21</v>
      </c>
      <c r="T6" s="2" t="s">
        <v>22</v>
      </c>
      <c r="U6" s="2" t="s">
        <v>21</v>
      </c>
      <c r="V6" s="2" t="s">
        <v>22</v>
      </c>
      <c r="W6" s="2" t="s">
        <v>21</v>
      </c>
      <c r="X6" s="2" t="s">
        <v>22</v>
      </c>
    </row>
    <row r="7" spans="1:27" ht="15.75">
      <c r="A7" s="5">
        <v>1</v>
      </c>
      <c r="B7" s="2">
        <v>112</v>
      </c>
      <c r="C7" s="6"/>
      <c r="D7" s="7" t="s">
        <v>23</v>
      </c>
      <c r="E7" s="7" t="s">
        <v>24</v>
      </c>
      <c r="F7" s="25">
        <f aca="true" t="shared" si="0" ref="F7:F20">+H7+J7+L7+N7+P7+R7+T7+V7+X7</f>
        <v>191</v>
      </c>
      <c r="G7" s="8">
        <v>2</v>
      </c>
      <c r="H7" s="6">
        <v>20</v>
      </c>
      <c r="I7" s="8">
        <v>3</v>
      </c>
      <c r="J7" s="6">
        <v>18</v>
      </c>
      <c r="K7" s="8">
        <v>2</v>
      </c>
      <c r="L7" s="6">
        <v>20</v>
      </c>
      <c r="M7" s="8">
        <v>3</v>
      </c>
      <c r="N7" s="6">
        <v>18</v>
      </c>
      <c r="O7" s="8">
        <v>1</v>
      </c>
      <c r="P7" s="6">
        <v>23</v>
      </c>
      <c r="Q7" s="8">
        <v>1</v>
      </c>
      <c r="R7" s="6">
        <v>23</v>
      </c>
      <c r="S7" s="8">
        <v>1</v>
      </c>
      <c r="T7" s="6">
        <v>23</v>
      </c>
      <c r="U7" s="13">
        <v>1</v>
      </c>
      <c r="V7" s="10">
        <f aca="true" t="shared" si="1" ref="V7:V20">IF($W7=1,23,IF($W7=2,20,IF($W7=3,18,IF($W7=4,16,IF($W7=5,14,IF($W7=6,12,IF($W7=7,11,IF($W7=8,10,0))))))))+IF($W7=9,9,IF($W7=10,8,IF($W7=11,6,IF($W7=12,5,IF($W7=13,4,IF($W7=14,3,IF($W7=15,2,0)))))))+IF($W7=16,1,IF($W7=17,0,0))</f>
        <v>23</v>
      </c>
      <c r="W7" s="13">
        <v>1</v>
      </c>
      <c r="X7" s="10">
        <f aca="true" t="shared" si="2" ref="X7:X20">IF($W7=1,23,IF($W7=2,20,IF($W7=3,18,IF($W7=4,16,IF($W7=5,14,IF($W7=6,12,IF($W7=7,11,IF($W7=8,10,0))))))))+IF($W7=9,9,IF($W7=10,8,IF($W7=11,6,IF($W7=12,5,IF($W7=13,4,IF($W7=14,3,IF($W7=15,2,0)))))))+IF($W7=16,1,IF($W7=17,0,0))</f>
        <v>23</v>
      </c>
      <c r="Y7" s="6" t="s">
        <v>25</v>
      </c>
      <c r="Z7" s="6"/>
      <c r="AA7" s="9"/>
    </row>
    <row r="8" spans="1:27" ht="15.75">
      <c r="A8" s="5">
        <v>2</v>
      </c>
      <c r="B8" s="2">
        <v>143</v>
      </c>
      <c r="C8" s="6"/>
      <c r="D8" s="7" t="s">
        <v>26</v>
      </c>
      <c r="E8" s="7" t="s">
        <v>27</v>
      </c>
      <c r="F8" s="25">
        <f t="shared" si="0"/>
        <v>165</v>
      </c>
      <c r="G8" s="8">
        <v>1</v>
      </c>
      <c r="H8" s="6">
        <v>23</v>
      </c>
      <c r="I8" s="8">
        <v>4</v>
      </c>
      <c r="J8" s="6">
        <v>16</v>
      </c>
      <c r="K8" s="8">
        <v>1</v>
      </c>
      <c r="L8" s="6">
        <v>23</v>
      </c>
      <c r="M8" s="8">
        <v>9</v>
      </c>
      <c r="N8" s="6">
        <v>9</v>
      </c>
      <c r="O8" s="8">
        <v>4</v>
      </c>
      <c r="P8" s="6">
        <v>16</v>
      </c>
      <c r="Q8" s="8">
        <v>2</v>
      </c>
      <c r="R8" s="6">
        <v>20</v>
      </c>
      <c r="S8" s="8">
        <v>3</v>
      </c>
      <c r="T8" s="6">
        <v>18</v>
      </c>
      <c r="U8" s="13">
        <v>2</v>
      </c>
      <c r="V8" s="10">
        <f t="shared" si="1"/>
        <v>20</v>
      </c>
      <c r="W8" s="13">
        <v>2</v>
      </c>
      <c r="X8" s="10">
        <f t="shared" si="2"/>
        <v>20</v>
      </c>
      <c r="Y8" s="6" t="s">
        <v>28</v>
      </c>
      <c r="Z8" s="6" t="s">
        <v>29</v>
      </c>
      <c r="AA8" s="9" t="s">
        <v>30</v>
      </c>
    </row>
    <row r="9" spans="1:27" ht="15.75">
      <c r="A9" s="5">
        <v>3</v>
      </c>
      <c r="B9" s="2">
        <v>100</v>
      </c>
      <c r="C9" s="6"/>
      <c r="D9" s="7" t="s">
        <v>35</v>
      </c>
      <c r="E9" s="7" t="s">
        <v>36</v>
      </c>
      <c r="F9" s="25">
        <f t="shared" si="0"/>
        <v>124</v>
      </c>
      <c r="G9" s="8">
        <v>6</v>
      </c>
      <c r="H9" s="6">
        <v>12</v>
      </c>
      <c r="I9" s="8">
        <v>6</v>
      </c>
      <c r="J9" s="6">
        <v>12</v>
      </c>
      <c r="K9" s="8">
        <v>4</v>
      </c>
      <c r="L9" s="6">
        <v>16</v>
      </c>
      <c r="M9" s="8"/>
      <c r="N9" s="6"/>
      <c r="O9" s="8">
        <v>6</v>
      </c>
      <c r="P9" s="6">
        <v>12</v>
      </c>
      <c r="Q9" s="8">
        <v>4</v>
      </c>
      <c r="R9" s="6">
        <v>16</v>
      </c>
      <c r="S9" s="8">
        <v>2</v>
      </c>
      <c r="T9" s="6">
        <v>20</v>
      </c>
      <c r="U9" s="13">
        <v>3</v>
      </c>
      <c r="V9" s="10">
        <f t="shared" si="1"/>
        <v>18</v>
      </c>
      <c r="W9" s="13">
        <v>3</v>
      </c>
      <c r="X9" s="10">
        <f t="shared" si="2"/>
        <v>18</v>
      </c>
      <c r="Y9" s="6" t="s">
        <v>37</v>
      </c>
      <c r="Z9" s="6" t="s">
        <v>38</v>
      </c>
      <c r="AA9" s="9" t="s">
        <v>39</v>
      </c>
    </row>
    <row r="10" spans="1:27" ht="15.75">
      <c r="A10" s="2">
        <v>4</v>
      </c>
      <c r="B10" s="2">
        <v>30</v>
      </c>
      <c r="C10" s="6">
        <v>140228</v>
      </c>
      <c r="D10" s="7" t="s">
        <v>43</v>
      </c>
      <c r="E10" s="7" t="s">
        <v>44</v>
      </c>
      <c r="F10" s="25">
        <f t="shared" si="0"/>
        <v>118</v>
      </c>
      <c r="G10" s="8">
        <v>3</v>
      </c>
      <c r="H10" s="6">
        <v>18</v>
      </c>
      <c r="I10" s="8"/>
      <c r="J10" s="6"/>
      <c r="K10" s="8">
        <v>3</v>
      </c>
      <c r="L10" s="6">
        <v>18</v>
      </c>
      <c r="M10" s="8"/>
      <c r="N10" s="6"/>
      <c r="O10" s="8">
        <v>2</v>
      </c>
      <c r="P10" s="6">
        <v>20</v>
      </c>
      <c r="Q10" s="8">
        <v>5</v>
      </c>
      <c r="R10" s="6">
        <v>14</v>
      </c>
      <c r="S10" s="8">
        <v>4</v>
      </c>
      <c r="T10" s="6">
        <v>16</v>
      </c>
      <c r="U10" s="13">
        <v>4</v>
      </c>
      <c r="V10" s="20">
        <f t="shared" si="1"/>
        <v>16</v>
      </c>
      <c r="W10" s="13">
        <v>4</v>
      </c>
      <c r="X10" s="20">
        <f t="shared" si="2"/>
        <v>16</v>
      </c>
      <c r="Y10" s="6" t="s">
        <v>45</v>
      </c>
      <c r="Z10" s="6" t="s">
        <v>33</v>
      </c>
      <c r="AA10" s="9" t="s">
        <v>46</v>
      </c>
    </row>
    <row r="11" spans="1:27" ht="15.75">
      <c r="A11" s="2">
        <v>5</v>
      </c>
      <c r="B11" s="2">
        <v>29</v>
      </c>
      <c r="C11" s="6"/>
      <c r="D11" s="7" t="s">
        <v>31</v>
      </c>
      <c r="E11" s="7" t="s">
        <v>32</v>
      </c>
      <c r="F11" s="25">
        <f t="shared" si="0"/>
        <v>113</v>
      </c>
      <c r="G11" s="8">
        <v>5</v>
      </c>
      <c r="H11" s="6">
        <v>14</v>
      </c>
      <c r="I11" s="8">
        <v>5</v>
      </c>
      <c r="J11" s="6">
        <v>14</v>
      </c>
      <c r="K11" s="8">
        <v>5</v>
      </c>
      <c r="L11" s="6">
        <v>14</v>
      </c>
      <c r="M11" s="8">
        <v>5</v>
      </c>
      <c r="N11" s="6">
        <v>14</v>
      </c>
      <c r="O11" s="8">
        <v>7</v>
      </c>
      <c r="P11" s="6">
        <v>11</v>
      </c>
      <c r="Q11" s="8">
        <v>6</v>
      </c>
      <c r="R11" s="6">
        <v>12</v>
      </c>
      <c r="S11" s="8">
        <v>6</v>
      </c>
      <c r="T11" s="6">
        <v>12</v>
      </c>
      <c r="U11" s="13">
        <v>5</v>
      </c>
      <c r="V11" s="19">
        <f t="shared" si="1"/>
        <v>11</v>
      </c>
      <c r="W11" s="13">
        <v>7</v>
      </c>
      <c r="X11" s="19">
        <f t="shared" si="2"/>
        <v>11</v>
      </c>
      <c r="Y11" s="6" t="s">
        <v>28</v>
      </c>
      <c r="Z11" s="6" t="s">
        <v>33</v>
      </c>
      <c r="AA11" s="9" t="s">
        <v>34</v>
      </c>
    </row>
    <row r="12" spans="1:27" ht="15.75">
      <c r="A12" s="2">
        <v>6</v>
      </c>
      <c r="B12" s="2">
        <v>927</v>
      </c>
      <c r="C12" s="6"/>
      <c r="D12" s="7" t="s">
        <v>40</v>
      </c>
      <c r="E12" s="7" t="s">
        <v>41</v>
      </c>
      <c r="F12" s="25">
        <f t="shared" si="0"/>
        <v>112</v>
      </c>
      <c r="G12" s="8">
        <v>4</v>
      </c>
      <c r="H12" s="6">
        <v>16</v>
      </c>
      <c r="I12" s="8">
        <v>7</v>
      </c>
      <c r="J12" s="6">
        <v>11</v>
      </c>
      <c r="K12" s="8">
        <v>7</v>
      </c>
      <c r="L12" s="6">
        <v>11</v>
      </c>
      <c r="M12" s="8"/>
      <c r="N12" s="6"/>
      <c r="O12" s="8">
        <v>3</v>
      </c>
      <c r="P12" s="6">
        <v>18</v>
      </c>
      <c r="Q12" s="8">
        <v>3</v>
      </c>
      <c r="R12" s="6">
        <v>18</v>
      </c>
      <c r="S12" s="8">
        <v>5</v>
      </c>
      <c r="T12" s="6">
        <v>14</v>
      </c>
      <c r="U12" s="13">
        <v>6</v>
      </c>
      <c r="V12" s="6">
        <f t="shared" si="1"/>
        <v>12</v>
      </c>
      <c r="W12" s="13">
        <v>6</v>
      </c>
      <c r="X12" s="6">
        <f t="shared" si="2"/>
        <v>12</v>
      </c>
      <c r="Y12" s="6" t="s">
        <v>42</v>
      </c>
      <c r="Z12" s="6" t="s">
        <v>33</v>
      </c>
      <c r="AA12" s="9" t="s">
        <v>373</v>
      </c>
    </row>
    <row r="13" spans="1:27" ht="15.75">
      <c r="A13" s="2">
        <v>7</v>
      </c>
      <c r="B13" s="2">
        <v>51</v>
      </c>
      <c r="C13" s="6"/>
      <c r="D13" s="7" t="s">
        <v>47</v>
      </c>
      <c r="E13" s="7" t="s">
        <v>48</v>
      </c>
      <c r="F13" s="25">
        <f t="shared" si="0"/>
        <v>98</v>
      </c>
      <c r="G13" s="8">
        <v>7</v>
      </c>
      <c r="H13" s="6">
        <v>11</v>
      </c>
      <c r="I13" s="8">
        <v>10</v>
      </c>
      <c r="J13" s="6">
        <v>8</v>
      </c>
      <c r="K13" s="8">
        <v>6</v>
      </c>
      <c r="L13" s="6">
        <v>12</v>
      </c>
      <c r="M13" s="8">
        <v>4</v>
      </c>
      <c r="N13" s="6">
        <v>16</v>
      </c>
      <c r="O13" s="8">
        <v>5</v>
      </c>
      <c r="P13" s="6">
        <v>14</v>
      </c>
      <c r="Q13" s="8"/>
      <c r="R13" s="6"/>
      <c r="S13" s="8">
        <v>9</v>
      </c>
      <c r="T13" s="6">
        <v>9</v>
      </c>
      <c r="U13" s="13">
        <v>7</v>
      </c>
      <c r="V13" s="6">
        <f t="shared" si="1"/>
        <v>14</v>
      </c>
      <c r="W13" s="13">
        <v>5</v>
      </c>
      <c r="X13" s="6">
        <f t="shared" si="2"/>
        <v>14</v>
      </c>
      <c r="Y13" s="6" t="s">
        <v>49</v>
      </c>
      <c r="Z13" s="6" t="s">
        <v>29</v>
      </c>
      <c r="AA13" s="9" t="s">
        <v>50</v>
      </c>
    </row>
    <row r="14" spans="1:27" ht="15.75">
      <c r="A14" s="2">
        <v>8</v>
      </c>
      <c r="B14" s="2">
        <v>8</v>
      </c>
      <c r="C14" s="6">
        <v>140341</v>
      </c>
      <c r="D14" s="7" t="s">
        <v>51</v>
      </c>
      <c r="E14" s="7" t="s">
        <v>52</v>
      </c>
      <c r="F14" s="25">
        <f t="shared" si="0"/>
        <v>51</v>
      </c>
      <c r="G14" s="8">
        <v>9</v>
      </c>
      <c r="H14" s="6">
        <v>9</v>
      </c>
      <c r="I14" s="8">
        <v>8</v>
      </c>
      <c r="J14" s="6">
        <v>10</v>
      </c>
      <c r="K14" s="8"/>
      <c r="L14" s="6"/>
      <c r="M14" s="8">
        <v>7</v>
      </c>
      <c r="N14" s="6">
        <v>11</v>
      </c>
      <c r="O14" s="8"/>
      <c r="P14" s="6"/>
      <c r="Q14" s="8">
        <v>7</v>
      </c>
      <c r="R14" s="6">
        <v>11</v>
      </c>
      <c r="S14" s="8">
        <v>8</v>
      </c>
      <c r="T14" s="6">
        <v>10</v>
      </c>
      <c r="U14" s="13">
        <v>8</v>
      </c>
      <c r="V14" s="6">
        <f t="shared" si="1"/>
        <v>0</v>
      </c>
      <c r="W14" s="13"/>
      <c r="X14" s="6">
        <f t="shared" si="2"/>
        <v>0</v>
      </c>
      <c r="Y14" s="6" t="s">
        <v>28</v>
      </c>
      <c r="Z14" s="6" t="s">
        <v>33</v>
      </c>
      <c r="AA14" s="9"/>
    </row>
    <row r="15" spans="1:27" ht="15.75">
      <c r="A15" s="2">
        <v>9</v>
      </c>
      <c r="B15" s="2">
        <v>55</v>
      </c>
      <c r="C15" s="6"/>
      <c r="D15" s="7" t="s">
        <v>60</v>
      </c>
      <c r="E15" s="7" t="s">
        <v>61</v>
      </c>
      <c r="F15" s="25">
        <f t="shared" si="0"/>
        <v>49</v>
      </c>
      <c r="G15" s="8"/>
      <c r="H15" s="6"/>
      <c r="I15" s="8">
        <v>11</v>
      </c>
      <c r="J15" s="6">
        <v>6</v>
      </c>
      <c r="K15" s="8"/>
      <c r="L15" s="6"/>
      <c r="M15" s="8">
        <v>6</v>
      </c>
      <c r="N15" s="6">
        <v>12</v>
      </c>
      <c r="O15" s="8"/>
      <c r="P15" s="6"/>
      <c r="Q15" s="8"/>
      <c r="R15" s="6"/>
      <c r="S15" s="8">
        <v>7</v>
      </c>
      <c r="T15" s="6">
        <v>11</v>
      </c>
      <c r="U15" s="13">
        <v>9</v>
      </c>
      <c r="V15" s="6">
        <f t="shared" si="1"/>
        <v>10</v>
      </c>
      <c r="W15" s="13">
        <v>8</v>
      </c>
      <c r="X15" s="6">
        <f t="shared" si="2"/>
        <v>10</v>
      </c>
      <c r="Y15" s="6" t="s">
        <v>62</v>
      </c>
      <c r="Z15" s="6" t="s">
        <v>33</v>
      </c>
      <c r="AA15" s="9"/>
    </row>
    <row r="16" spans="1:27" ht="15.75">
      <c r="A16" s="2">
        <v>10</v>
      </c>
      <c r="B16" s="2">
        <v>11</v>
      </c>
      <c r="C16" s="6"/>
      <c r="D16" s="7" t="s">
        <v>53</v>
      </c>
      <c r="E16" s="7" t="s">
        <v>48</v>
      </c>
      <c r="F16" s="25">
        <f t="shared" si="0"/>
        <v>46</v>
      </c>
      <c r="G16" s="8"/>
      <c r="H16" s="6"/>
      <c r="I16" s="8">
        <v>1</v>
      </c>
      <c r="J16" s="6">
        <v>23</v>
      </c>
      <c r="K16" s="8"/>
      <c r="L16" s="6"/>
      <c r="M16" s="8">
        <v>1</v>
      </c>
      <c r="N16" s="6">
        <v>23</v>
      </c>
      <c r="O16" s="8"/>
      <c r="P16" s="6"/>
      <c r="Q16" s="8"/>
      <c r="R16" s="6"/>
      <c r="S16" s="8"/>
      <c r="T16" s="6"/>
      <c r="U16" s="13"/>
      <c r="V16" s="6">
        <f t="shared" si="1"/>
        <v>0</v>
      </c>
      <c r="W16" s="13"/>
      <c r="X16" s="6">
        <f t="shared" si="2"/>
        <v>0</v>
      </c>
      <c r="Y16" s="6" t="s">
        <v>54</v>
      </c>
      <c r="Z16" s="6" t="s">
        <v>33</v>
      </c>
      <c r="AA16" s="9" t="s">
        <v>55</v>
      </c>
    </row>
    <row r="17" spans="1:27" ht="15.75">
      <c r="A17" s="2">
        <v>11</v>
      </c>
      <c r="B17" s="2">
        <v>53</v>
      </c>
      <c r="C17" s="6"/>
      <c r="D17" s="7" t="s">
        <v>56</v>
      </c>
      <c r="E17" s="7" t="s">
        <v>57</v>
      </c>
      <c r="F17" s="25">
        <f t="shared" si="0"/>
        <v>40</v>
      </c>
      <c r="G17" s="8"/>
      <c r="H17" s="6"/>
      <c r="I17" s="8">
        <v>2</v>
      </c>
      <c r="J17" s="6">
        <v>20</v>
      </c>
      <c r="K17" s="8"/>
      <c r="L17" s="6"/>
      <c r="M17" s="8">
        <v>2</v>
      </c>
      <c r="N17" s="6">
        <v>20</v>
      </c>
      <c r="O17" s="8"/>
      <c r="P17" s="6"/>
      <c r="Q17" s="8"/>
      <c r="R17" s="6"/>
      <c r="S17" s="8"/>
      <c r="T17" s="6"/>
      <c r="U17" s="13"/>
      <c r="V17" s="6">
        <f t="shared" si="1"/>
        <v>0</v>
      </c>
      <c r="W17" s="13"/>
      <c r="X17" s="6">
        <f t="shared" si="2"/>
        <v>0</v>
      </c>
      <c r="Y17" s="6" t="s">
        <v>58</v>
      </c>
      <c r="Z17" s="6" t="s">
        <v>33</v>
      </c>
      <c r="AA17" s="9" t="s">
        <v>59</v>
      </c>
    </row>
    <row r="18" spans="1:27" ht="15.75">
      <c r="A18" s="2">
        <v>12</v>
      </c>
      <c r="B18" s="2">
        <v>90</v>
      </c>
      <c r="C18" s="6"/>
      <c r="D18" s="7" t="s">
        <v>63</v>
      </c>
      <c r="E18" s="7" t="s">
        <v>64</v>
      </c>
      <c r="F18" s="25">
        <f t="shared" si="0"/>
        <v>19</v>
      </c>
      <c r="G18" s="8"/>
      <c r="H18" s="6"/>
      <c r="I18" s="8">
        <v>9</v>
      </c>
      <c r="J18" s="6">
        <v>9</v>
      </c>
      <c r="K18" s="8"/>
      <c r="L18" s="6"/>
      <c r="M18" s="8">
        <v>8</v>
      </c>
      <c r="N18" s="6">
        <v>10</v>
      </c>
      <c r="O18" s="8"/>
      <c r="P18" s="6"/>
      <c r="Q18" s="8"/>
      <c r="R18" s="6"/>
      <c r="S18" s="8"/>
      <c r="T18" s="6"/>
      <c r="U18" s="13"/>
      <c r="V18" s="6">
        <f t="shared" si="1"/>
        <v>0</v>
      </c>
      <c r="W18" s="13"/>
      <c r="X18" s="6">
        <f t="shared" si="2"/>
        <v>0</v>
      </c>
      <c r="Y18" s="6" t="s">
        <v>65</v>
      </c>
      <c r="Z18" s="6" t="s">
        <v>33</v>
      </c>
      <c r="AA18" s="9"/>
    </row>
    <row r="19" spans="1:27" ht="15.75">
      <c r="A19" s="2">
        <v>13</v>
      </c>
      <c r="B19" s="2">
        <v>299</v>
      </c>
      <c r="C19" s="6">
        <v>140421</v>
      </c>
      <c r="D19" s="7" t="s">
        <v>66</v>
      </c>
      <c r="E19" s="7" t="s">
        <v>67</v>
      </c>
      <c r="F19" s="25">
        <f t="shared" si="0"/>
        <v>18</v>
      </c>
      <c r="G19" s="8"/>
      <c r="H19" s="6"/>
      <c r="I19" s="8"/>
      <c r="J19" s="6"/>
      <c r="K19" s="8"/>
      <c r="L19" s="6"/>
      <c r="M19" s="8"/>
      <c r="N19" s="6"/>
      <c r="O19" s="8"/>
      <c r="P19" s="6"/>
      <c r="Q19" s="8">
        <v>8</v>
      </c>
      <c r="R19" s="6">
        <v>10</v>
      </c>
      <c r="S19" s="8">
        <v>10</v>
      </c>
      <c r="T19" s="6">
        <v>8</v>
      </c>
      <c r="U19" s="13">
        <v>10</v>
      </c>
      <c r="V19" s="6">
        <f t="shared" si="1"/>
        <v>0</v>
      </c>
      <c r="W19" s="13"/>
      <c r="X19" s="6">
        <f t="shared" si="2"/>
        <v>0</v>
      </c>
      <c r="Y19" s="6" t="s">
        <v>68</v>
      </c>
      <c r="Z19" s="6"/>
      <c r="AA19" s="9" t="s">
        <v>69</v>
      </c>
    </row>
    <row r="20" spans="1:27" ht="15.75">
      <c r="A20" s="2">
        <v>14</v>
      </c>
      <c r="B20" s="2">
        <v>14</v>
      </c>
      <c r="C20" s="6"/>
      <c r="D20" s="7" t="s">
        <v>70</v>
      </c>
      <c r="E20" s="7" t="s">
        <v>71</v>
      </c>
      <c r="F20" s="25">
        <f t="shared" si="0"/>
        <v>10</v>
      </c>
      <c r="G20" s="8">
        <v>8</v>
      </c>
      <c r="H20" s="6">
        <v>10</v>
      </c>
      <c r="I20" s="8"/>
      <c r="J20" s="6"/>
      <c r="K20" s="8"/>
      <c r="L20" s="6"/>
      <c r="M20" s="8"/>
      <c r="N20" s="6"/>
      <c r="O20" s="8"/>
      <c r="P20" s="6"/>
      <c r="Q20" s="8"/>
      <c r="R20" s="6"/>
      <c r="S20" s="8"/>
      <c r="T20" s="6"/>
      <c r="U20" s="13"/>
      <c r="V20" s="6">
        <f t="shared" si="1"/>
        <v>0</v>
      </c>
      <c r="W20" s="13"/>
      <c r="X20" s="6">
        <f t="shared" si="2"/>
        <v>0</v>
      </c>
      <c r="Y20" s="6" t="s">
        <v>72</v>
      </c>
      <c r="Z20" s="6"/>
      <c r="AA20" s="9" t="s">
        <v>73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M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4"/>
  <sheetViews>
    <sheetView zoomScale="75" zoomScaleNormal="75" zoomScalePageLayoutView="0" workbookViewId="0" topLeftCell="C1">
      <selection activeCell="C1" sqref="C1"/>
    </sheetView>
  </sheetViews>
  <sheetFormatPr defaultColWidth="8.88671875" defaultRowHeight="15"/>
  <cols>
    <col min="2" max="2" width="11.99609375" style="0" customWidth="1"/>
    <col min="3" max="3" width="10.99609375" style="0" customWidth="1"/>
    <col min="4" max="5" width="17.99609375" style="0" customWidth="1"/>
    <col min="6" max="6" width="15.99609375" style="0" customWidth="1"/>
    <col min="7" max="7" width="7.99609375" style="0" customWidth="1"/>
    <col min="9" max="9" width="7.99609375" style="0" customWidth="1"/>
    <col min="11" max="11" width="7.99609375" style="0" customWidth="1"/>
    <col min="13" max="13" width="7.99609375" style="0" customWidth="1"/>
    <col min="15" max="15" width="7.99609375" style="0" customWidth="1"/>
    <col min="17" max="17" width="7.99609375" style="0" customWidth="1"/>
    <col min="19" max="19" width="7.99609375" style="0" customWidth="1"/>
    <col min="25" max="26" width="24.99609375" style="0" customWidth="1"/>
    <col min="27" max="27" width="124.99609375" style="0" customWidth="1"/>
  </cols>
  <sheetData>
    <row r="2" spans="2:13" ht="15.75">
      <c r="B2" s="43" t="s">
        <v>74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4" spans="1:27" ht="24.75" customHeight="1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4" t="s">
        <v>7</v>
      </c>
      <c r="I4" s="3" t="s">
        <v>8</v>
      </c>
      <c r="J4" s="4" t="s">
        <v>9</v>
      </c>
      <c r="K4" s="3" t="s">
        <v>8</v>
      </c>
      <c r="L4" s="4" t="s">
        <v>10</v>
      </c>
      <c r="M4" s="3" t="s">
        <v>8</v>
      </c>
      <c r="N4" s="4" t="s">
        <v>11</v>
      </c>
      <c r="O4" s="3" t="s">
        <v>8</v>
      </c>
      <c r="P4" s="4" t="s">
        <v>12</v>
      </c>
      <c r="Q4" s="3" t="s">
        <v>13</v>
      </c>
      <c r="R4" s="4" t="s">
        <v>14</v>
      </c>
      <c r="S4" s="3" t="s">
        <v>13</v>
      </c>
      <c r="T4" s="4" t="s">
        <v>15</v>
      </c>
      <c r="U4" s="3" t="s">
        <v>13</v>
      </c>
      <c r="V4" s="4" t="s">
        <v>358</v>
      </c>
      <c r="W4" s="3" t="s">
        <v>361</v>
      </c>
      <c r="X4" s="4" t="s">
        <v>362</v>
      </c>
      <c r="Y4" s="2" t="s">
        <v>16</v>
      </c>
      <c r="Z4" s="2" t="s">
        <v>17</v>
      </c>
      <c r="AA4" s="2" t="s">
        <v>18</v>
      </c>
    </row>
    <row r="6" spans="7:24" ht="15.75">
      <c r="G6" s="2" t="s">
        <v>21</v>
      </c>
      <c r="H6" s="2" t="s">
        <v>22</v>
      </c>
      <c r="I6" s="2" t="s">
        <v>21</v>
      </c>
      <c r="J6" s="2" t="s">
        <v>22</v>
      </c>
      <c r="K6" s="2" t="s">
        <v>21</v>
      </c>
      <c r="L6" s="2" t="s">
        <v>22</v>
      </c>
      <c r="M6" s="2" t="s">
        <v>21</v>
      </c>
      <c r="N6" s="2" t="s">
        <v>22</v>
      </c>
      <c r="O6" s="2" t="s">
        <v>21</v>
      </c>
      <c r="P6" s="2" t="s">
        <v>22</v>
      </c>
      <c r="Q6" s="2" t="s">
        <v>21</v>
      </c>
      <c r="R6" s="2" t="s">
        <v>22</v>
      </c>
      <c r="S6" s="2" t="s">
        <v>21</v>
      </c>
      <c r="T6" s="2" t="s">
        <v>22</v>
      </c>
      <c r="U6" s="2" t="s">
        <v>21</v>
      </c>
      <c r="V6" s="2" t="s">
        <v>22</v>
      </c>
      <c r="W6" s="2" t="s">
        <v>21</v>
      </c>
      <c r="X6" s="2" t="s">
        <v>22</v>
      </c>
    </row>
    <row r="7" spans="1:27" ht="15.75">
      <c r="A7" s="5">
        <v>1</v>
      </c>
      <c r="B7" s="2">
        <v>143</v>
      </c>
      <c r="C7" s="6"/>
      <c r="D7" s="7" t="s">
        <v>26</v>
      </c>
      <c r="E7" s="7" t="s">
        <v>27</v>
      </c>
      <c r="F7" s="25">
        <f aca="true" t="shared" si="0" ref="F7:F13">+H7+J7+L7+N7+P7+R7+T7+V7+X7</f>
        <v>201</v>
      </c>
      <c r="G7" s="8">
        <v>1</v>
      </c>
      <c r="H7" s="6">
        <v>23</v>
      </c>
      <c r="I7" s="8">
        <v>1</v>
      </c>
      <c r="J7" s="6">
        <v>23</v>
      </c>
      <c r="K7" s="8">
        <v>1</v>
      </c>
      <c r="L7" s="6">
        <v>23</v>
      </c>
      <c r="M7" s="8">
        <v>1</v>
      </c>
      <c r="N7" s="6">
        <v>23</v>
      </c>
      <c r="O7" s="8">
        <v>1</v>
      </c>
      <c r="P7" s="6">
        <v>23</v>
      </c>
      <c r="Q7" s="8">
        <v>1</v>
      </c>
      <c r="R7" s="6">
        <v>23</v>
      </c>
      <c r="S7" s="8">
        <v>1</v>
      </c>
      <c r="T7" s="6">
        <v>23</v>
      </c>
      <c r="U7" s="6">
        <v>2</v>
      </c>
      <c r="V7" s="10">
        <f aca="true" t="shared" si="1" ref="V7:V12">IF($W7=1,23,IF($W7=2,20,IF($W7=3,18,IF($W7=4,16,IF($W7=5,14,IF($W7=6,12,IF($W7=7,11,IF($W7=8,10,0))))))))+IF($W7=9,9,IF($W7=10,8,IF($W7=11,6,IF($W7=12,5,IF($W7=13,4,IF($W7=14,3,IF($W7=15,2,0)))))))+IF($W7=16,1,IF($W7=17,0,0))</f>
        <v>20</v>
      </c>
      <c r="W7" s="6">
        <v>2</v>
      </c>
      <c r="X7" s="10">
        <f aca="true" t="shared" si="2" ref="X7:X13">IF($W7=1,23,IF($W7=2,20,IF($W7=3,18,IF($W7=4,16,IF($W7=5,14,IF($W7=6,12,IF($W7=7,11,IF($W7=8,10,0))))))))+IF($W7=9,9,IF($W7=10,8,IF($W7=11,6,IF($W7=12,5,IF($W7=13,4,IF($W7=14,3,IF($W7=15,2,0)))))))+IF($W7=16,1,IF($W7=17,0,0))</f>
        <v>20</v>
      </c>
      <c r="Y7" s="6" t="s">
        <v>28</v>
      </c>
      <c r="Z7" s="6" t="s">
        <v>29</v>
      </c>
      <c r="AA7" s="9" t="s">
        <v>30</v>
      </c>
    </row>
    <row r="8" spans="1:27" ht="15.75">
      <c r="A8" s="5">
        <v>2</v>
      </c>
      <c r="B8" s="2">
        <v>100</v>
      </c>
      <c r="C8" s="6"/>
      <c r="D8" s="7" t="s">
        <v>35</v>
      </c>
      <c r="E8" s="7" t="s">
        <v>36</v>
      </c>
      <c r="F8" s="25">
        <f t="shared" si="0"/>
        <v>164</v>
      </c>
      <c r="G8" s="8">
        <v>2</v>
      </c>
      <c r="H8" s="6">
        <v>20</v>
      </c>
      <c r="I8" s="8">
        <v>2</v>
      </c>
      <c r="J8" s="6">
        <v>20</v>
      </c>
      <c r="K8" s="8">
        <v>3</v>
      </c>
      <c r="L8" s="6">
        <v>18</v>
      </c>
      <c r="M8" s="8"/>
      <c r="N8" s="6"/>
      <c r="O8" s="8">
        <v>2</v>
      </c>
      <c r="P8" s="6">
        <v>20</v>
      </c>
      <c r="Q8" s="8">
        <v>2</v>
      </c>
      <c r="R8" s="6">
        <v>20</v>
      </c>
      <c r="S8" s="8">
        <v>2</v>
      </c>
      <c r="T8" s="6">
        <v>20</v>
      </c>
      <c r="U8" s="6">
        <v>1</v>
      </c>
      <c r="V8" s="10">
        <f t="shared" si="1"/>
        <v>23</v>
      </c>
      <c r="W8" s="6">
        <v>1</v>
      </c>
      <c r="X8" s="10">
        <f t="shared" si="2"/>
        <v>23</v>
      </c>
      <c r="Y8" s="6" t="s">
        <v>37</v>
      </c>
      <c r="Z8" s="6" t="s">
        <v>75</v>
      </c>
      <c r="AA8" s="9" t="s">
        <v>39</v>
      </c>
    </row>
    <row r="9" spans="1:27" ht="15.75">
      <c r="A9" s="5">
        <v>3</v>
      </c>
      <c r="B9" s="2">
        <v>20</v>
      </c>
      <c r="C9" s="6"/>
      <c r="D9" s="7" t="s">
        <v>76</v>
      </c>
      <c r="E9" s="7" t="s">
        <v>77</v>
      </c>
      <c r="F9" s="25">
        <f t="shared" si="0"/>
        <v>148</v>
      </c>
      <c r="G9" s="8">
        <v>5</v>
      </c>
      <c r="H9" s="6">
        <v>14</v>
      </c>
      <c r="I9" s="8">
        <v>4</v>
      </c>
      <c r="J9" s="6">
        <v>16</v>
      </c>
      <c r="K9" s="8">
        <v>4</v>
      </c>
      <c r="L9" s="6">
        <v>16</v>
      </c>
      <c r="M9" s="8">
        <v>3</v>
      </c>
      <c r="N9" s="6">
        <v>18</v>
      </c>
      <c r="O9" s="8">
        <v>4</v>
      </c>
      <c r="P9" s="6">
        <v>16</v>
      </c>
      <c r="Q9" s="8">
        <v>3</v>
      </c>
      <c r="R9" s="6">
        <v>18</v>
      </c>
      <c r="S9" s="8">
        <v>3</v>
      </c>
      <c r="T9" s="6">
        <v>18</v>
      </c>
      <c r="U9" s="6">
        <v>4</v>
      </c>
      <c r="V9" s="10">
        <f t="shared" si="1"/>
        <v>16</v>
      </c>
      <c r="W9" s="6">
        <v>4</v>
      </c>
      <c r="X9" s="10">
        <f t="shared" si="2"/>
        <v>16</v>
      </c>
      <c r="Y9" s="6" t="s">
        <v>28</v>
      </c>
      <c r="Z9" s="6" t="s">
        <v>29</v>
      </c>
      <c r="AA9" s="9" t="s">
        <v>78</v>
      </c>
    </row>
    <row r="10" spans="1:27" ht="15.75">
      <c r="A10" s="2">
        <v>4</v>
      </c>
      <c r="B10" s="2">
        <v>106</v>
      </c>
      <c r="C10" s="6"/>
      <c r="D10" s="7" t="s">
        <v>79</v>
      </c>
      <c r="E10" s="7" t="s">
        <v>80</v>
      </c>
      <c r="F10" s="25">
        <f t="shared" si="0"/>
        <v>144</v>
      </c>
      <c r="G10" s="8"/>
      <c r="H10" s="6"/>
      <c r="I10" s="8">
        <v>3</v>
      </c>
      <c r="J10" s="6">
        <v>18</v>
      </c>
      <c r="K10" s="8">
        <v>2</v>
      </c>
      <c r="L10" s="6">
        <v>20</v>
      </c>
      <c r="M10" s="8">
        <v>2</v>
      </c>
      <c r="N10" s="6">
        <v>20</v>
      </c>
      <c r="O10" s="8">
        <v>3</v>
      </c>
      <c r="P10" s="6">
        <v>18</v>
      </c>
      <c r="Q10" s="8">
        <v>4</v>
      </c>
      <c r="R10" s="6">
        <v>16</v>
      </c>
      <c r="S10" s="8">
        <v>4</v>
      </c>
      <c r="T10" s="6">
        <v>16</v>
      </c>
      <c r="U10" s="6">
        <v>3</v>
      </c>
      <c r="V10" s="10">
        <f t="shared" si="1"/>
        <v>18</v>
      </c>
      <c r="W10" s="6">
        <v>3</v>
      </c>
      <c r="X10" s="10">
        <f t="shared" si="2"/>
        <v>18</v>
      </c>
      <c r="Y10" s="6" t="s">
        <v>81</v>
      </c>
      <c r="Z10" s="6" t="s">
        <v>29</v>
      </c>
      <c r="AA10" s="9" t="s">
        <v>82</v>
      </c>
    </row>
    <row r="11" spans="1:27" ht="15.75">
      <c r="A11" s="2">
        <v>5</v>
      </c>
      <c r="B11" s="2">
        <v>111</v>
      </c>
      <c r="C11" s="6"/>
      <c r="D11" s="7" t="s">
        <v>23</v>
      </c>
      <c r="E11" s="7" t="s">
        <v>24</v>
      </c>
      <c r="F11" s="25">
        <f t="shared" si="0"/>
        <v>18</v>
      </c>
      <c r="G11" s="8">
        <v>3</v>
      </c>
      <c r="H11" s="6">
        <v>18</v>
      </c>
      <c r="I11" s="8"/>
      <c r="J11" s="6"/>
      <c r="K11" s="8"/>
      <c r="L11" s="6"/>
      <c r="M11" s="8"/>
      <c r="N11" s="6"/>
      <c r="O11" s="8"/>
      <c r="P11" s="6"/>
      <c r="Q11" s="8"/>
      <c r="R11" s="6"/>
      <c r="S11" s="8"/>
      <c r="T11" s="6"/>
      <c r="U11" s="6"/>
      <c r="V11" s="6">
        <f t="shared" si="1"/>
        <v>0</v>
      </c>
      <c r="W11" s="6"/>
      <c r="X11" s="6">
        <f t="shared" si="2"/>
        <v>0</v>
      </c>
      <c r="Y11" s="6" t="s">
        <v>25</v>
      </c>
      <c r="Z11" s="6"/>
      <c r="AA11" s="9"/>
    </row>
    <row r="12" spans="1:27" ht="15.75">
      <c r="A12" s="2">
        <v>6</v>
      </c>
      <c r="B12" s="2">
        <v>927</v>
      </c>
      <c r="C12" s="6"/>
      <c r="D12" s="7" t="s">
        <v>40</v>
      </c>
      <c r="E12" s="7" t="s">
        <v>41</v>
      </c>
      <c r="F12" s="25">
        <f t="shared" si="0"/>
        <v>16</v>
      </c>
      <c r="G12" s="8">
        <v>4</v>
      </c>
      <c r="H12" s="6">
        <v>16</v>
      </c>
      <c r="I12" s="8"/>
      <c r="J12" s="6"/>
      <c r="K12" s="8"/>
      <c r="L12" s="6"/>
      <c r="M12" s="8"/>
      <c r="N12" s="6"/>
      <c r="O12" s="8"/>
      <c r="P12" s="6"/>
      <c r="Q12" s="8"/>
      <c r="R12" s="6"/>
      <c r="S12" s="8"/>
      <c r="T12" s="6"/>
      <c r="U12" s="6"/>
      <c r="V12" s="6">
        <f t="shared" si="1"/>
        <v>0</v>
      </c>
      <c r="W12" s="6"/>
      <c r="X12" s="6">
        <f t="shared" si="2"/>
        <v>0</v>
      </c>
      <c r="Y12" s="6" t="s">
        <v>42</v>
      </c>
      <c r="Z12" s="6" t="s">
        <v>33</v>
      </c>
      <c r="AA12" s="9" t="s">
        <v>373</v>
      </c>
    </row>
    <row r="13" spans="1:27" ht="15.75">
      <c r="A13" s="16">
        <v>7</v>
      </c>
      <c r="B13" s="16">
        <v>106</v>
      </c>
      <c r="C13" s="14"/>
      <c r="D13" s="17" t="s">
        <v>43</v>
      </c>
      <c r="E13" s="17" t="s">
        <v>44</v>
      </c>
      <c r="F13" s="25">
        <f t="shared" si="0"/>
        <v>14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1">
        <v>5</v>
      </c>
      <c r="X13" s="6">
        <f t="shared" si="2"/>
        <v>14</v>
      </c>
      <c r="Y13" s="6" t="s">
        <v>45</v>
      </c>
      <c r="Z13" s="6" t="s">
        <v>33</v>
      </c>
      <c r="AA13" s="9" t="s">
        <v>46</v>
      </c>
    </row>
    <row r="14" ht="15.75">
      <c r="A14" s="24"/>
    </row>
  </sheetData>
  <sheetProtection formatCells="0" formatColumns="0" formatRows="0" insertColumns="0" insertRows="0" insertHyperlinks="0" deleteColumns="0" deleteRows="0" sort="0" autoFilter="0" pivotTables="0"/>
  <mergeCells count="1">
    <mergeCell ref="B2:M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8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2" max="2" width="11.99609375" style="0" customWidth="1"/>
    <col min="3" max="3" width="10.99609375" style="0" customWidth="1"/>
    <col min="4" max="5" width="17.99609375" style="0" customWidth="1"/>
    <col min="6" max="6" width="15.99609375" style="0" customWidth="1"/>
    <col min="7" max="7" width="7.99609375" style="0" customWidth="1"/>
    <col min="9" max="9" width="7.99609375" style="0" customWidth="1"/>
    <col min="11" max="11" width="7.99609375" style="0" customWidth="1"/>
    <col min="13" max="13" width="7.99609375" style="0" customWidth="1"/>
    <col min="15" max="15" width="7.99609375" style="0" customWidth="1"/>
    <col min="17" max="17" width="7.99609375" style="0" customWidth="1"/>
    <col min="19" max="19" width="7.99609375" style="0" customWidth="1"/>
    <col min="25" max="26" width="24.99609375" style="0" customWidth="1"/>
    <col min="27" max="27" width="124.99609375" style="0" customWidth="1"/>
  </cols>
  <sheetData>
    <row r="2" spans="2:13" ht="15.75">
      <c r="B2" s="43" t="s">
        <v>83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4" spans="1:27" ht="24.75" customHeight="1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4" t="s">
        <v>7</v>
      </c>
      <c r="I4" s="3" t="s">
        <v>8</v>
      </c>
      <c r="J4" s="4" t="s">
        <v>9</v>
      </c>
      <c r="K4" s="3" t="s">
        <v>8</v>
      </c>
      <c r="L4" s="4" t="s">
        <v>10</v>
      </c>
      <c r="M4" s="3" t="s">
        <v>8</v>
      </c>
      <c r="N4" s="4" t="s">
        <v>11</v>
      </c>
      <c r="O4" s="3" t="s">
        <v>8</v>
      </c>
      <c r="P4" s="4" t="s">
        <v>12</v>
      </c>
      <c r="Q4" s="3" t="s">
        <v>13</v>
      </c>
      <c r="R4" s="4" t="s">
        <v>14</v>
      </c>
      <c r="S4" s="3" t="s">
        <v>13</v>
      </c>
      <c r="T4" s="4" t="s">
        <v>15</v>
      </c>
      <c r="U4" s="3" t="s">
        <v>13</v>
      </c>
      <c r="V4" s="4" t="s">
        <v>358</v>
      </c>
      <c r="W4" s="3" t="s">
        <v>361</v>
      </c>
      <c r="X4" s="4" t="s">
        <v>362</v>
      </c>
      <c r="Y4" s="2" t="s">
        <v>16</v>
      </c>
      <c r="Z4" s="2" t="s">
        <v>17</v>
      </c>
      <c r="AA4" s="2" t="s">
        <v>18</v>
      </c>
    </row>
    <row r="6" spans="7:24" ht="15.75">
      <c r="G6" s="2" t="s">
        <v>21</v>
      </c>
      <c r="H6" s="2" t="s">
        <v>22</v>
      </c>
      <c r="I6" s="2" t="s">
        <v>21</v>
      </c>
      <c r="J6" s="2" t="s">
        <v>22</v>
      </c>
      <c r="K6" s="2" t="s">
        <v>21</v>
      </c>
      <c r="L6" s="2" t="s">
        <v>22</v>
      </c>
      <c r="M6" s="2" t="s">
        <v>21</v>
      </c>
      <c r="N6" s="2" t="s">
        <v>22</v>
      </c>
      <c r="O6" s="2" t="s">
        <v>21</v>
      </c>
      <c r="P6" s="2" t="s">
        <v>22</v>
      </c>
      <c r="Q6" s="2" t="s">
        <v>21</v>
      </c>
      <c r="R6" s="2" t="s">
        <v>22</v>
      </c>
      <c r="S6" s="2" t="s">
        <v>21</v>
      </c>
      <c r="T6" s="2" t="s">
        <v>22</v>
      </c>
      <c r="U6" s="2" t="s">
        <v>21</v>
      </c>
      <c r="V6" s="2" t="s">
        <v>22</v>
      </c>
      <c r="W6" s="2" t="s">
        <v>21</v>
      </c>
      <c r="X6" s="2" t="s">
        <v>22</v>
      </c>
    </row>
    <row r="7" spans="1:27" ht="30">
      <c r="A7" s="5">
        <v>1</v>
      </c>
      <c r="B7" s="2">
        <v>24</v>
      </c>
      <c r="C7" s="6">
        <v>140112</v>
      </c>
      <c r="D7" s="7" t="s">
        <v>84</v>
      </c>
      <c r="E7" s="7" t="s">
        <v>85</v>
      </c>
      <c r="F7" s="25">
        <f aca="true" t="shared" si="0" ref="F7:F18">+H7+J7+L7+N7+P7+R7+T7+V7+X7</f>
        <v>207</v>
      </c>
      <c r="G7" s="8">
        <v>1</v>
      </c>
      <c r="H7" s="6">
        <v>23</v>
      </c>
      <c r="I7" s="8">
        <v>1</v>
      </c>
      <c r="J7" s="6">
        <v>23</v>
      </c>
      <c r="K7" s="8">
        <v>1</v>
      </c>
      <c r="L7" s="6">
        <v>23</v>
      </c>
      <c r="M7" s="8">
        <v>1</v>
      </c>
      <c r="N7" s="6">
        <v>23</v>
      </c>
      <c r="O7" s="8">
        <v>1</v>
      </c>
      <c r="P7" s="6">
        <v>23</v>
      </c>
      <c r="Q7" s="8">
        <v>1</v>
      </c>
      <c r="R7" s="6">
        <v>23</v>
      </c>
      <c r="S7" s="8">
        <v>1</v>
      </c>
      <c r="T7" s="6">
        <v>23</v>
      </c>
      <c r="U7" s="13">
        <v>1</v>
      </c>
      <c r="V7" s="12">
        <f aca="true" t="shared" si="1" ref="V7:V18">IF($W7=1,23,IF($W7=2,20,IF($W7=3,18,IF($W7=4,16,IF($W7=5,14,IF($W7=6,12,IF($W7=7,11,IF($W7=8,10,0))))))))+IF($W7=9,9,IF($W7=10,8,IF($W7=11,6,IF($W7=12,5,IF($W7=13,4,IF($W7=14,3,IF($W7=15,2,0)))))))+IF($W7=16,1,IF($W7=17,0,0))</f>
        <v>23</v>
      </c>
      <c r="W7" s="13">
        <v>1</v>
      </c>
      <c r="X7" s="12">
        <f aca="true" t="shared" si="2" ref="X7:X18">IF($W7=1,23,IF($W7=2,20,IF($W7=3,18,IF($W7=4,16,IF($W7=5,14,IF($W7=6,12,IF($W7=7,11,IF($W7=8,10,0))))))))+IF($W7=9,9,IF($W7=10,8,IF($W7=11,6,IF($W7=12,5,IF($W7=13,4,IF($W7=14,3,IF($W7=15,2,0)))))))+IF($W7=16,1,IF($W7=17,0,0))</f>
        <v>23</v>
      </c>
      <c r="Y7" s="6" t="s">
        <v>86</v>
      </c>
      <c r="Z7" s="6" t="s">
        <v>87</v>
      </c>
      <c r="AA7" s="9" t="s">
        <v>88</v>
      </c>
    </row>
    <row r="8" spans="1:27" ht="15.75">
      <c r="A8" s="5">
        <v>2</v>
      </c>
      <c r="B8" s="2">
        <v>111</v>
      </c>
      <c r="C8" s="6"/>
      <c r="D8" s="7" t="s">
        <v>53</v>
      </c>
      <c r="E8" s="7" t="s">
        <v>48</v>
      </c>
      <c r="F8" s="25">
        <f t="shared" si="0"/>
        <v>148</v>
      </c>
      <c r="G8" s="8">
        <v>2</v>
      </c>
      <c r="H8" s="6">
        <v>20</v>
      </c>
      <c r="I8" s="8">
        <v>3</v>
      </c>
      <c r="J8" s="6">
        <v>18</v>
      </c>
      <c r="K8" s="8">
        <v>2</v>
      </c>
      <c r="L8" s="6">
        <v>20</v>
      </c>
      <c r="M8" s="8">
        <v>3</v>
      </c>
      <c r="N8" s="6">
        <v>18</v>
      </c>
      <c r="O8" s="8">
        <v>2</v>
      </c>
      <c r="P8" s="6">
        <v>20</v>
      </c>
      <c r="Q8" s="8"/>
      <c r="R8" s="6"/>
      <c r="S8" s="8">
        <v>2</v>
      </c>
      <c r="T8" s="6">
        <v>20</v>
      </c>
      <c r="U8" s="13">
        <v>2</v>
      </c>
      <c r="V8" s="12">
        <f t="shared" si="1"/>
        <v>16</v>
      </c>
      <c r="W8" s="13">
        <v>4</v>
      </c>
      <c r="X8" s="12">
        <f t="shared" si="2"/>
        <v>16</v>
      </c>
      <c r="Y8" s="6" t="s">
        <v>54</v>
      </c>
      <c r="Z8" s="6" t="s">
        <v>33</v>
      </c>
      <c r="AA8" s="9" t="s">
        <v>55</v>
      </c>
    </row>
    <row r="9" spans="1:27" ht="15.75">
      <c r="A9" s="5">
        <v>3</v>
      </c>
      <c r="B9" s="2">
        <v>22</v>
      </c>
      <c r="C9" s="6">
        <v>104148</v>
      </c>
      <c r="D9" s="7" t="s">
        <v>89</v>
      </c>
      <c r="E9" s="7" t="s">
        <v>90</v>
      </c>
      <c r="F9" s="25">
        <f t="shared" si="0"/>
        <v>138</v>
      </c>
      <c r="G9" s="8">
        <v>4</v>
      </c>
      <c r="H9" s="6">
        <v>16</v>
      </c>
      <c r="I9" s="8">
        <v>7</v>
      </c>
      <c r="J9" s="6">
        <v>11</v>
      </c>
      <c r="K9" s="8">
        <v>5</v>
      </c>
      <c r="L9" s="6">
        <v>14</v>
      </c>
      <c r="M9" s="8">
        <v>5</v>
      </c>
      <c r="N9" s="6">
        <v>14</v>
      </c>
      <c r="O9" s="8">
        <v>3</v>
      </c>
      <c r="P9" s="6">
        <v>18</v>
      </c>
      <c r="Q9" s="8">
        <v>7</v>
      </c>
      <c r="R9" s="6">
        <v>11</v>
      </c>
      <c r="S9" s="8">
        <v>3</v>
      </c>
      <c r="T9" s="6">
        <v>18</v>
      </c>
      <c r="U9" s="13">
        <v>5</v>
      </c>
      <c r="V9" s="12">
        <f t="shared" si="1"/>
        <v>18</v>
      </c>
      <c r="W9" s="13">
        <v>3</v>
      </c>
      <c r="X9" s="12">
        <f t="shared" si="2"/>
        <v>18</v>
      </c>
      <c r="Y9" s="6" t="s">
        <v>91</v>
      </c>
      <c r="Z9" s="6" t="s">
        <v>92</v>
      </c>
      <c r="AA9" s="9" t="s">
        <v>93</v>
      </c>
    </row>
    <row r="10" spans="1:27" ht="15.75">
      <c r="A10" s="2">
        <v>4</v>
      </c>
      <c r="B10" s="2">
        <v>5</v>
      </c>
      <c r="C10" s="6"/>
      <c r="D10" s="7" t="s">
        <v>95</v>
      </c>
      <c r="E10" s="7" t="s">
        <v>96</v>
      </c>
      <c r="F10" s="25">
        <f t="shared" si="0"/>
        <v>128</v>
      </c>
      <c r="G10" s="8">
        <v>6</v>
      </c>
      <c r="H10" s="6">
        <v>12</v>
      </c>
      <c r="I10" s="8">
        <v>6</v>
      </c>
      <c r="J10" s="6">
        <v>12</v>
      </c>
      <c r="K10" s="8">
        <v>4</v>
      </c>
      <c r="L10" s="6">
        <v>16</v>
      </c>
      <c r="M10" s="8">
        <v>7</v>
      </c>
      <c r="N10" s="6">
        <v>11</v>
      </c>
      <c r="O10" s="8">
        <v>5</v>
      </c>
      <c r="P10" s="6">
        <v>14</v>
      </c>
      <c r="Q10" s="8">
        <v>5</v>
      </c>
      <c r="R10" s="6">
        <v>14</v>
      </c>
      <c r="S10" s="8">
        <v>9</v>
      </c>
      <c r="T10" s="6">
        <v>9</v>
      </c>
      <c r="U10" s="13">
        <v>7</v>
      </c>
      <c r="V10" s="20">
        <f t="shared" si="1"/>
        <v>20</v>
      </c>
      <c r="W10" s="13">
        <v>2</v>
      </c>
      <c r="X10" s="20">
        <f t="shared" si="2"/>
        <v>20</v>
      </c>
      <c r="Y10" s="6" t="s">
        <v>28</v>
      </c>
      <c r="Z10" s="6" t="s">
        <v>29</v>
      </c>
      <c r="AA10" s="9" t="s">
        <v>97</v>
      </c>
    </row>
    <row r="11" spans="1:27" ht="15.75">
      <c r="A11" s="2">
        <v>5</v>
      </c>
      <c r="B11" s="2">
        <v>107</v>
      </c>
      <c r="C11" s="6"/>
      <c r="D11" s="7" t="s">
        <v>94</v>
      </c>
      <c r="E11" s="7" t="s">
        <v>41</v>
      </c>
      <c r="F11" s="25">
        <f t="shared" si="0"/>
        <v>122</v>
      </c>
      <c r="G11" s="8">
        <v>3</v>
      </c>
      <c r="H11" s="6">
        <v>18</v>
      </c>
      <c r="I11" s="8">
        <v>5</v>
      </c>
      <c r="J11" s="6">
        <v>14</v>
      </c>
      <c r="K11" s="8">
        <v>3</v>
      </c>
      <c r="L11" s="6">
        <v>18</v>
      </c>
      <c r="M11" s="8"/>
      <c r="N11" s="6"/>
      <c r="O11" s="8">
        <v>4</v>
      </c>
      <c r="P11" s="6">
        <v>16</v>
      </c>
      <c r="Q11" s="8">
        <v>2</v>
      </c>
      <c r="R11" s="6">
        <v>20</v>
      </c>
      <c r="S11" s="8">
        <v>5</v>
      </c>
      <c r="T11" s="6">
        <v>14</v>
      </c>
      <c r="U11" s="13">
        <v>6</v>
      </c>
      <c r="V11" s="26">
        <f t="shared" si="1"/>
        <v>11</v>
      </c>
      <c r="W11" s="13">
        <v>7</v>
      </c>
      <c r="X11" s="26">
        <f t="shared" si="2"/>
        <v>11</v>
      </c>
      <c r="Y11" s="6" t="s">
        <v>42</v>
      </c>
      <c r="Z11" s="6" t="s">
        <v>33</v>
      </c>
      <c r="AA11" s="9" t="s">
        <v>373</v>
      </c>
    </row>
    <row r="12" spans="1:27" ht="15.75">
      <c r="A12" s="2">
        <v>6</v>
      </c>
      <c r="B12" s="2">
        <v>90</v>
      </c>
      <c r="C12" s="6"/>
      <c r="D12" s="7" t="s">
        <v>98</v>
      </c>
      <c r="E12" s="7" t="s">
        <v>99</v>
      </c>
      <c r="F12" s="25">
        <f t="shared" si="0"/>
        <v>90</v>
      </c>
      <c r="G12" s="8">
        <v>7</v>
      </c>
      <c r="H12" s="6">
        <v>11</v>
      </c>
      <c r="I12" s="8">
        <v>8</v>
      </c>
      <c r="J12" s="6">
        <v>10</v>
      </c>
      <c r="K12" s="8"/>
      <c r="L12" s="6"/>
      <c r="M12" s="8">
        <v>8</v>
      </c>
      <c r="N12" s="6">
        <v>10</v>
      </c>
      <c r="O12" s="8">
        <v>7</v>
      </c>
      <c r="P12" s="6">
        <v>11</v>
      </c>
      <c r="Q12" s="8">
        <v>4</v>
      </c>
      <c r="R12" s="6">
        <v>16</v>
      </c>
      <c r="S12" s="8">
        <v>6</v>
      </c>
      <c r="T12" s="6">
        <v>12</v>
      </c>
      <c r="U12" s="13">
        <v>8</v>
      </c>
      <c r="V12" s="6">
        <f t="shared" si="1"/>
        <v>10</v>
      </c>
      <c r="W12" s="13">
        <v>8</v>
      </c>
      <c r="X12" s="6">
        <f t="shared" si="2"/>
        <v>10</v>
      </c>
      <c r="Y12" s="6" t="s">
        <v>100</v>
      </c>
      <c r="Z12" s="6" t="s">
        <v>33</v>
      </c>
      <c r="AA12" s="9" t="s">
        <v>101</v>
      </c>
    </row>
    <row r="13" spans="1:27" ht="15.75">
      <c r="A13" s="2">
        <v>7</v>
      </c>
      <c r="B13" s="2">
        <v>0</v>
      </c>
      <c r="C13" s="6">
        <v>140380</v>
      </c>
      <c r="D13" s="7" t="s">
        <v>102</v>
      </c>
      <c r="E13" s="7" t="s">
        <v>103</v>
      </c>
      <c r="F13" s="25">
        <f t="shared" si="0"/>
        <v>86</v>
      </c>
      <c r="G13" s="8">
        <v>8</v>
      </c>
      <c r="H13" s="6">
        <v>10</v>
      </c>
      <c r="I13" s="8">
        <v>10</v>
      </c>
      <c r="J13" s="6">
        <v>8</v>
      </c>
      <c r="K13" s="8">
        <v>7</v>
      </c>
      <c r="L13" s="6">
        <v>11</v>
      </c>
      <c r="M13" s="8">
        <v>9</v>
      </c>
      <c r="N13" s="6">
        <v>9</v>
      </c>
      <c r="O13" s="8">
        <v>8</v>
      </c>
      <c r="P13" s="6">
        <v>10</v>
      </c>
      <c r="Q13" s="8">
        <v>8</v>
      </c>
      <c r="R13" s="6">
        <v>10</v>
      </c>
      <c r="S13" s="8">
        <v>8</v>
      </c>
      <c r="T13" s="6">
        <v>10</v>
      </c>
      <c r="U13" s="13">
        <v>9</v>
      </c>
      <c r="V13" s="6">
        <f t="shared" si="1"/>
        <v>9</v>
      </c>
      <c r="W13" s="13">
        <v>9</v>
      </c>
      <c r="X13" s="6">
        <f t="shared" si="2"/>
        <v>9</v>
      </c>
      <c r="Y13" s="6" t="s">
        <v>104</v>
      </c>
      <c r="Z13" s="6" t="s">
        <v>92</v>
      </c>
      <c r="AA13" s="9" t="s">
        <v>105</v>
      </c>
    </row>
    <row r="14" spans="1:27" ht="15.75">
      <c r="A14" s="2">
        <v>8</v>
      </c>
      <c r="B14" s="2">
        <v>100</v>
      </c>
      <c r="C14" s="6"/>
      <c r="D14" s="7" t="s">
        <v>35</v>
      </c>
      <c r="E14" s="7" t="s">
        <v>36</v>
      </c>
      <c r="F14" s="25">
        <f t="shared" si="0"/>
        <v>84</v>
      </c>
      <c r="G14" s="8">
        <v>5</v>
      </c>
      <c r="H14" s="6">
        <v>14</v>
      </c>
      <c r="I14" s="8"/>
      <c r="J14" s="6"/>
      <c r="K14" s="8">
        <v>6</v>
      </c>
      <c r="L14" s="6">
        <v>12</v>
      </c>
      <c r="M14" s="8"/>
      <c r="N14" s="6"/>
      <c r="O14" s="8"/>
      <c r="P14" s="6"/>
      <c r="Q14" s="8">
        <v>3</v>
      </c>
      <c r="R14" s="6">
        <v>18</v>
      </c>
      <c r="S14" s="8">
        <v>4</v>
      </c>
      <c r="T14" s="6">
        <v>16</v>
      </c>
      <c r="U14" s="13">
        <v>3</v>
      </c>
      <c r="V14" s="6">
        <f t="shared" si="1"/>
        <v>12</v>
      </c>
      <c r="W14" s="13">
        <v>6</v>
      </c>
      <c r="X14" s="6">
        <f t="shared" si="2"/>
        <v>12</v>
      </c>
      <c r="Y14" s="6" t="s">
        <v>37</v>
      </c>
      <c r="Z14" s="6" t="s">
        <v>87</v>
      </c>
      <c r="AA14" s="9" t="s">
        <v>39</v>
      </c>
    </row>
    <row r="15" spans="1:27" ht="15.75">
      <c r="A15" s="2">
        <v>9</v>
      </c>
      <c r="B15" s="2">
        <v>143</v>
      </c>
      <c r="C15" s="6"/>
      <c r="D15" s="7" t="s">
        <v>26</v>
      </c>
      <c r="E15" s="7" t="s">
        <v>27</v>
      </c>
      <c r="F15" s="25">
        <f t="shared" si="0"/>
        <v>75</v>
      </c>
      <c r="G15" s="8"/>
      <c r="H15" s="6"/>
      <c r="I15" s="8"/>
      <c r="J15" s="6"/>
      <c r="K15" s="8"/>
      <c r="L15" s="6"/>
      <c r="M15" s="8">
        <v>6</v>
      </c>
      <c r="N15" s="6">
        <v>12</v>
      </c>
      <c r="O15" s="8">
        <v>6</v>
      </c>
      <c r="P15" s="6">
        <v>12</v>
      </c>
      <c r="Q15" s="8">
        <v>6</v>
      </c>
      <c r="R15" s="6">
        <v>12</v>
      </c>
      <c r="S15" s="8">
        <v>7</v>
      </c>
      <c r="T15" s="6">
        <v>11</v>
      </c>
      <c r="U15" s="13">
        <v>4</v>
      </c>
      <c r="V15" s="6">
        <f t="shared" si="1"/>
        <v>14</v>
      </c>
      <c r="W15" s="13">
        <v>5</v>
      </c>
      <c r="X15" s="6">
        <f t="shared" si="2"/>
        <v>14</v>
      </c>
      <c r="Y15" s="6" t="s">
        <v>28</v>
      </c>
      <c r="Z15" s="6" t="s">
        <v>29</v>
      </c>
      <c r="AA15" s="9" t="s">
        <v>30</v>
      </c>
    </row>
    <row r="16" spans="1:27" ht="15.75">
      <c r="A16" s="2">
        <v>10</v>
      </c>
      <c r="B16" s="2">
        <v>9</v>
      </c>
      <c r="C16" s="6"/>
      <c r="D16" s="7" t="s">
        <v>106</v>
      </c>
      <c r="E16" s="7" t="s">
        <v>107</v>
      </c>
      <c r="F16" s="25">
        <f t="shared" si="0"/>
        <v>40</v>
      </c>
      <c r="G16" s="8"/>
      <c r="H16" s="6"/>
      <c r="I16" s="8">
        <v>2</v>
      </c>
      <c r="J16" s="6">
        <v>20</v>
      </c>
      <c r="K16" s="8"/>
      <c r="L16" s="6"/>
      <c r="M16" s="8">
        <v>2</v>
      </c>
      <c r="N16" s="6">
        <v>20</v>
      </c>
      <c r="O16" s="8"/>
      <c r="P16" s="6"/>
      <c r="Q16" s="8"/>
      <c r="R16" s="6"/>
      <c r="S16" s="8"/>
      <c r="T16" s="6"/>
      <c r="U16" s="13"/>
      <c r="V16" s="6">
        <f t="shared" si="1"/>
        <v>0</v>
      </c>
      <c r="W16" s="13"/>
      <c r="X16" s="6">
        <f t="shared" si="2"/>
        <v>0</v>
      </c>
      <c r="Y16" s="6" t="s">
        <v>108</v>
      </c>
      <c r="Z16" s="6" t="s">
        <v>29</v>
      </c>
      <c r="AA16" s="9" t="s">
        <v>109</v>
      </c>
    </row>
    <row r="17" spans="1:27" ht="15.75">
      <c r="A17" s="2">
        <v>11</v>
      </c>
      <c r="B17" s="2">
        <v>13</v>
      </c>
      <c r="C17" s="6"/>
      <c r="D17" s="7" t="s">
        <v>110</v>
      </c>
      <c r="E17" s="7" t="s">
        <v>111</v>
      </c>
      <c r="F17" s="25">
        <f t="shared" si="0"/>
        <v>32</v>
      </c>
      <c r="G17" s="8"/>
      <c r="H17" s="6"/>
      <c r="I17" s="8">
        <v>4</v>
      </c>
      <c r="J17" s="6">
        <v>16</v>
      </c>
      <c r="K17" s="8"/>
      <c r="L17" s="6"/>
      <c r="M17" s="8">
        <v>4</v>
      </c>
      <c r="N17" s="6">
        <v>16</v>
      </c>
      <c r="O17" s="8"/>
      <c r="P17" s="6"/>
      <c r="Q17" s="8"/>
      <c r="R17" s="6"/>
      <c r="S17" s="8"/>
      <c r="T17" s="6"/>
      <c r="U17" s="13"/>
      <c r="V17" s="6">
        <f t="shared" si="1"/>
        <v>0</v>
      </c>
      <c r="W17" s="13"/>
      <c r="X17" s="6">
        <f t="shared" si="2"/>
        <v>0</v>
      </c>
      <c r="Y17" s="6" t="s">
        <v>112</v>
      </c>
      <c r="Z17" s="6" t="s">
        <v>33</v>
      </c>
      <c r="AA17" s="9" t="s">
        <v>113</v>
      </c>
    </row>
    <row r="18" spans="1:27" ht="15.75">
      <c r="A18" s="2">
        <v>12</v>
      </c>
      <c r="B18" s="2">
        <v>16</v>
      </c>
      <c r="C18" s="6"/>
      <c r="D18" s="7" t="s">
        <v>114</v>
      </c>
      <c r="E18" s="7" t="s">
        <v>77</v>
      </c>
      <c r="F18" s="25">
        <f t="shared" si="0"/>
        <v>9</v>
      </c>
      <c r="G18" s="8"/>
      <c r="H18" s="6"/>
      <c r="I18" s="8">
        <v>9</v>
      </c>
      <c r="J18" s="6">
        <v>9</v>
      </c>
      <c r="K18" s="8"/>
      <c r="L18" s="6"/>
      <c r="M18" s="8"/>
      <c r="N18" s="6"/>
      <c r="O18" s="8"/>
      <c r="P18" s="6"/>
      <c r="Q18" s="8"/>
      <c r="R18" s="6"/>
      <c r="S18" s="8"/>
      <c r="T18" s="6"/>
      <c r="U18" s="13"/>
      <c r="V18" s="6">
        <f t="shared" si="1"/>
        <v>0</v>
      </c>
      <c r="W18" s="13"/>
      <c r="X18" s="6">
        <f t="shared" si="2"/>
        <v>0</v>
      </c>
      <c r="Y18" s="6" t="s">
        <v>115</v>
      </c>
      <c r="Z18" s="6" t="s">
        <v>33</v>
      </c>
      <c r="AA18" s="9" t="s">
        <v>78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M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3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2" max="2" width="11.99609375" style="0" customWidth="1"/>
    <col min="3" max="3" width="10.99609375" style="0" customWidth="1"/>
    <col min="4" max="5" width="17.99609375" style="0" customWidth="1"/>
    <col min="6" max="6" width="15.99609375" style="0" customWidth="1"/>
    <col min="7" max="7" width="7.99609375" style="0" customWidth="1"/>
    <col min="9" max="9" width="7.99609375" style="0" customWidth="1"/>
    <col min="11" max="11" width="7.99609375" style="0" customWidth="1"/>
    <col min="13" max="13" width="7.99609375" style="0" customWidth="1"/>
    <col min="15" max="15" width="7.99609375" style="0" customWidth="1"/>
    <col min="17" max="17" width="7.99609375" style="0" customWidth="1"/>
    <col min="19" max="19" width="7.99609375" style="0" customWidth="1"/>
    <col min="25" max="26" width="24.99609375" style="0" customWidth="1"/>
    <col min="27" max="27" width="124.99609375" style="0" customWidth="1"/>
  </cols>
  <sheetData>
    <row r="2" spans="2:13" ht="15.75">
      <c r="B2" s="43" t="s">
        <v>116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4" spans="1:27" ht="24.75" customHeight="1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4" t="s">
        <v>7</v>
      </c>
      <c r="I4" s="3" t="s">
        <v>8</v>
      </c>
      <c r="J4" s="4" t="s">
        <v>9</v>
      </c>
      <c r="K4" s="3" t="s">
        <v>8</v>
      </c>
      <c r="L4" s="4" t="s">
        <v>10</v>
      </c>
      <c r="M4" s="3" t="s">
        <v>8</v>
      </c>
      <c r="N4" s="4" t="s">
        <v>11</v>
      </c>
      <c r="O4" s="3" t="s">
        <v>8</v>
      </c>
      <c r="P4" s="4" t="s">
        <v>12</v>
      </c>
      <c r="Q4" s="3" t="s">
        <v>13</v>
      </c>
      <c r="R4" s="4" t="s">
        <v>14</v>
      </c>
      <c r="S4" s="3" t="s">
        <v>13</v>
      </c>
      <c r="T4" s="4" t="s">
        <v>15</v>
      </c>
      <c r="U4" s="3" t="s">
        <v>13</v>
      </c>
      <c r="V4" s="4" t="s">
        <v>358</v>
      </c>
      <c r="W4" s="3" t="s">
        <v>361</v>
      </c>
      <c r="X4" s="4" t="s">
        <v>362</v>
      </c>
      <c r="Y4" s="2" t="s">
        <v>16</v>
      </c>
      <c r="Z4" s="2" t="s">
        <v>17</v>
      </c>
      <c r="AA4" s="2" t="s">
        <v>18</v>
      </c>
    </row>
    <row r="6" spans="7:24" ht="15.75">
      <c r="G6" s="2" t="s">
        <v>21</v>
      </c>
      <c r="H6" s="2" t="s">
        <v>22</v>
      </c>
      <c r="I6" s="2" t="s">
        <v>21</v>
      </c>
      <c r="J6" s="2" t="s">
        <v>22</v>
      </c>
      <c r="K6" s="2" t="s">
        <v>21</v>
      </c>
      <c r="L6" s="2" t="s">
        <v>22</v>
      </c>
      <c r="M6" s="2" t="s">
        <v>21</v>
      </c>
      <c r="N6" s="2" t="s">
        <v>22</v>
      </c>
      <c r="O6" s="2" t="s">
        <v>21</v>
      </c>
      <c r="P6" s="2" t="s">
        <v>22</v>
      </c>
      <c r="Q6" s="2" t="s">
        <v>21</v>
      </c>
      <c r="R6" s="2" t="s">
        <v>22</v>
      </c>
      <c r="S6" s="2" t="s">
        <v>21</v>
      </c>
      <c r="T6" s="2" t="s">
        <v>22</v>
      </c>
      <c r="U6" s="2" t="s">
        <v>21</v>
      </c>
      <c r="V6" s="2" t="s">
        <v>22</v>
      </c>
      <c r="W6" s="2" t="s">
        <v>21</v>
      </c>
      <c r="X6" s="2" t="s">
        <v>22</v>
      </c>
    </row>
    <row r="7" spans="1:27" ht="15.75">
      <c r="A7" s="5">
        <v>1</v>
      </c>
      <c r="B7" s="2">
        <v>91</v>
      </c>
      <c r="C7" s="6"/>
      <c r="D7" s="7" t="s">
        <v>117</v>
      </c>
      <c r="E7" s="7" t="s">
        <v>118</v>
      </c>
      <c r="F7" s="25">
        <f aca="true" t="shared" si="0" ref="F7:F23">+H7+J7+L7+N7+P7+R7+T7+V7+X7</f>
        <v>195</v>
      </c>
      <c r="G7" s="8">
        <v>2</v>
      </c>
      <c r="H7" s="6">
        <v>20</v>
      </c>
      <c r="I7" s="8">
        <v>2</v>
      </c>
      <c r="J7" s="6">
        <v>20</v>
      </c>
      <c r="K7" s="8">
        <v>1</v>
      </c>
      <c r="L7" s="6">
        <v>23</v>
      </c>
      <c r="M7" s="8">
        <v>1</v>
      </c>
      <c r="N7" s="6">
        <v>23</v>
      </c>
      <c r="O7" s="8">
        <v>1</v>
      </c>
      <c r="P7" s="6">
        <v>23</v>
      </c>
      <c r="Q7" s="8">
        <v>2</v>
      </c>
      <c r="R7" s="6">
        <v>20</v>
      </c>
      <c r="S7" s="8">
        <v>1</v>
      </c>
      <c r="T7" s="6">
        <v>23</v>
      </c>
      <c r="U7" s="13">
        <v>2</v>
      </c>
      <c r="V7" s="10">
        <f aca="true" t="shared" si="1" ref="V7:V18">IF($U7=1,23,IF($U7=2,20,IF($U7=3,18,IF($U7=4,16,IF($U7=5,14,IF($U7=6,12,IF($U7=7,11,IF($U7=8,10,0))))))))+IF($U7=9,9,IF($U7=10,8,IF($U7=11,6,IF($U7=12,5,IF($U7=13,4,IF($U7=14,3,IF($U7=15,2,0)))))))+IF($U7=16,1,IF($U7=17,0,0))</f>
        <v>20</v>
      </c>
      <c r="W7" s="13">
        <v>1</v>
      </c>
      <c r="X7" s="10">
        <f aca="true" t="shared" si="2" ref="X7:X23">IF($W7=1,23,IF($W7=2,20,IF($W7=3,18,IF($W7=4,16,IF($W7=5,14,IF($W7=6,12,IF($W7=7,11,IF($W7=8,10,0))))))))+IF($W7=9,9,IF($W7=10,8,IF($W7=11,6,IF($W7=12,5,IF($W7=13,4,IF($W7=14,3,IF($W7=15,2,0)))))))+IF($W7=16,1,IF($W7=17,0,0))</f>
        <v>23</v>
      </c>
      <c r="Y7" s="6" t="s">
        <v>119</v>
      </c>
      <c r="Z7" s="6" t="s">
        <v>120</v>
      </c>
      <c r="AA7" s="9" t="s">
        <v>121</v>
      </c>
    </row>
    <row r="8" spans="1:27" ht="30">
      <c r="A8" s="5">
        <v>2</v>
      </c>
      <c r="B8" s="2">
        <v>24</v>
      </c>
      <c r="C8" s="6">
        <v>140112</v>
      </c>
      <c r="D8" s="7" t="s">
        <v>84</v>
      </c>
      <c r="E8" s="7" t="s">
        <v>85</v>
      </c>
      <c r="F8" s="25">
        <f t="shared" si="0"/>
        <v>190</v>
      </c>
      <c r="G8" s="8">
        <v>1</v>
      </c>
      <c r="H8" s="6">
        <v>23</v>
      </c>
      <c r="I8" s="8">
        <v>1</v>
      </c>
      <c r="J8" s="6">
        <v>23</v>
      </c>
      <c r="K8" s="8">
        <v>2</v>
      </c>
      <c r="L8" s="6">
        <v>20</v>
      </c>
      <c r="M8" s="8">
        <v>2</v>
      </c>
      <c r="N8" s="6">
        <v>20</v>
      </c>
      <c r="O8" s="8">
        <v>2</v>
      </c>
      <c r="P8" s="6">
        <v>20</v>
      </c>
      <c r="Q8" s="8">
        <v>1</v>
      </c>
      <c r="R8" s="6">
        <v>23</v>
      </c>
      <c r="S8" s="8">
        <v>3</v>
      </c>
      <c r="T8" s="6">
        <v>18</v>
      </c>
      <c r="U8" s="13">
        <v>1</v>
      </c>
      <c r="V8" s="10">
        <f t="shared" si="1"/>
        <v>23</v>
      </c>
      <c r="W8" s="13">
        <v>2</v>
      </c>
      <c r="X8" s="10">
        <f t="shared" si="2"/>
        <v>20</v>
      </c>
      <c r="Y8" s="6" t="s">
        <v>86</v>
      </c>
      <c r="Z8" s="6"/>
      <c r="AA8" s="9" t="s">
        <v>88</v>
      </c>
    </row>
    <row r="9" spans="1:27" ht="15.75">
      <c r="A9" s="5">
        <v>3</v>
      </c>
      <c r="B9" s="2">
        <v>48</v>
      </c>
      <c r="C9" s="6"/>
      <c r="D9" s="7" t="s">
        <v>122</v>
      </c>
      <c r="E9" s="7" t="s">
        <v>123</v>
      </c>
      <c r="F9" s="25">
        <f t="shared" si="0"/>
        <v>131</v>
      </c>
      <c r="G9" s="8">
        <v>4</v>
      </c>
      <c r="H9" s="6">
        <v>16</v>
      </c>
      <c r="I9" s="8">
        <v>9</v>
      </c>
      <c r="J9" s="6">
        <v>9</v>
      </c>
      <c r="K9" s="8">
        <v>3</v>
      </c>
      <c r="L9" s="6">
        <v>18</v>
      </c>
      <c r="M9" s="8">
        <v>5</v>
      </c>
      <c r="N9" s="6">
        <v>14</v>
      </c>
      <c r="O9" s="8">
        <v>4</v>
      </c>
      <c r="P9" s="6">
        <v>16</v>
      </c>
      <c r="Q9" s="8">
        <v>4</v>
      </c>
      <c r="R9" s="6">
        <v>16</v>
      </c>
      <c r="S9" s="8">
        <v>4</v>
      </c>
      <c r="T9" s="6">
        <v>16</v>
      </c>
      <c r="U9" s="13">
        <v>5</v>
      </c>
      <c r="V9" s="10">
        <f t="shared" si="1"/>
        <v>14</v>
      </c>
      <c r="W9" s="13">
        <v>6</v>
      </c>
      <c r="X9" s="10">
        <f t="shared" si="2"/>
        <v>12</v>
      </c>
      <c r="Y9" s="6" t="s">
        <v>115</v>
      </c>
      <c r="Z9" s="6" t="s">
        <v>124</v>
      </c>
      <c r="AA9" s="9" t="s">
        <v>125</v>
      </c>
    </row>
    <row r="10" spans="1:27" ht="15.75">
      <c r="A10" s="2">
        <v>4</v>
      </c>
      <c r="B10" s="2">
        <v>290</v>
      </c>
      <c r="C10" s="6">
        <v>140263</v>
      </c>
      <c r="D10" s="7" t="s">
        <v>126</v>
      </c>
      <c r="E10" s="7" t="s">
        <v>127</v>
      </c>
      <c r="F10" s="25">
        <f t="shared" si="0"/>
        <v>126</v>
      </c>
      <c r="G10" s="8">
        <v>3</v>
      </c>
      <c r="H10" s="6">
        <v>18</v>
      </c>
      <c r="I10" s="8">
        <v>5</v>
      </c>
      <c r="J10" s="6">
        <v>14</v>
      </c>
      <c r="K10" s="8"/>
      <c r="L10" s="6"/>
      <c r="M10" s="8">
        <v>6</v>
      </c>
      <c r="N10" s="6">
        <v>12</v>
      </c>
      <c r="O10" s="8">
        <v>3</v>
      </c>
      <c r="P10" s="6">
        <v>18</v>
      </c>
      <c r="Q10" s="8">
        <v>3</v>
      </c>
      <c r="R10" s="6">
        <v>18</v>
      </c>
      <c r="S10" s="8">
        <v>5</v>
      </c>
      <c r="T10" s="6">
        <v>14</v>
      </c>
      <c r="U10" s="13">
        <v>4</v>
      </c>
      <c r="V10" s="10">
        <f t="shared" si="1"/>
        <v>16</v>
      </c>
      <c r="W10" s="13">
        <v>4</v>
      </c>
      <c r="X10" s="10">
        <f t="shared" si="2"/>
        <v>16</v>
      </c>
      <c r="Y10" s="6" t="s">
        <v>128</v>
      </c>
      <c r="Z10" s="6" t="s">
        <v>120</v>
      </c>
      <c r="AA10" s="9" t="s">
        <v>129</v>
      </c>
    </row>
    <row r="11" spans="1:27" ht="15.75">
      <c r="A11" s="2">
        <v>5</v>
      </c>
      <c r="B11" s="2">
        <v>909</v>
      </c>
      <c r="C11" s="6"/>
      <c r="D11" s="7" t="s">
        <v>130</v>
      </c>
      <c r="E11" s="7" t="s">
        <v>27</v>
      </c>
      <c r="F11" s="25">
        <f t="shared" si="0"/>
        <v>106</v>
      </c>
      <c r="G11" s="8">
        <v>5</v>
      </c>
      <c r="H11" s="6">
        <v>14</v>
      </c>
      <c r="I11" s="8">
        <v>7</v>
      </c>
      <c r="J11" s="6">
        <v>11</v>
      </c>
      <c r="K11" s="8">
        <v>4</v>
      </c>
      <c r="L11" s="6">
        <v>16</v>
      </c>
      <c r="M11" s="8">
        <v>7</v>
      </c>
      <c r="N11" s="6">
        <v>11</v>
      </c>
      <c r="O11" s="8">
        <v>5</v>
      </c>
      <c r="P11" s="6">
        <v>14</v>
      </c>
      <c r="Q11" s="8">
        <v>5</v>
      </c>
      <c r="R11" s="6">
        <v>14</v>
      </c>
      <c r="S11" s="8">
        <v>6</v>
      </c>
      <c r="T11" s="6">
        <v>12</v>
      </c>
      <c r="U11" s="13"/>
      <c r="V11" s="10">
        <f t="shared" si="1"/>
        <v>0</v>
      </c>
      <c r="W11" s="13">
        <v>5</v>
      </c>
      <c r="X11" s="6">
        <f t="shared" si="2"/>
        <v>14</v>
      </c>
      <c r="Y11" s="6" t="s">
        <v>42</v>
      </c>
      <c r="Z11" s="6" t="s">
        <v>29</v>
      </c>
      <c r="AA11" s="9" t="s">
        <v>131</v>
      </c>
    </row>
    <row r="12" spans="1:27" ht="15.75">
      <c r="A12" s="2">
        <v>6</v>
      </c>
      <c r="B12" s="2">
        <v>22</v>
      </c>
      <c r="C12" s="6">
        <v>104148</v>
      </c>
      <c r="D12" s="7" t="s">
        <v>89</v>
      </c>
      <c r="E12" s="7" t="s">
        <v>90</v>
      </c>
      <c r="F12" s="25">
        <f t="shared" si="0"/>
        <v>98</v>
      </c>
      <c r="G12" s="8">
        <v>6</v>
      </c>
      <c r="H12" s="6">
        <v>12</v>
      </c>
      <c r="I12" s="8">
        <v>10</v>
      </c>
      <c r="J12" s="6">
        <v>8</v>
      </c>
      <c r="K12" s="8">
        <v>5</v>
      </c>
      <c r="L12" s="6">
        <v>14</v>
      </c>
      <c r="M12" s="8">
        <v>8</v>
      </c>
      <c r="N12" s="6">
        <v>10</v>
      </c>
      <c r="O12" s="8">
        <v>6</v>
      </c>
      <c r="P12" s="6">
        <v>12</v>
      </c>
      <c r="Q12" s="8">
        <v>6</v>
      </c>
      <c r="R12" s="6">
        <v>12</v>
      </c>
      <c r="S12" s="8">
        <v>7</v>
      </c>
      <c r="T12" s="6">
        <v>11</v>
      </c>
      <c r="U12" s="13">
        <v>8</v>
      </c>
      <c r="V12" s="10">
        <f t="shared" si="1"/>
        <v>10</v>
      </c>
      <c r="W12" s="13">
        <v>9</v>
      </c>
      <c r="X12" s="6">
        <f t="shared" si="2"/>
        <v>9</v>
      </c>
      <c r="Y12" s="6" t="s">
        <v>91</v>
      </c>
      <c r="Z12" s="6" t="s">
        <v>120</v>
      </c>
      <c r="AA12" s="9" t="s">
        <v>93</v>
      </c>
    </row>
    <row r="13" spans="1:27" ht="15.75">
      <c r="A13" s="2">
        <v>7</v>
      </c>
      <c r="B13" s="2">
        <v>9</v>
      </c>
      <c r="C13" s="6"/>
      <c r="D13" s="7" t="s">
        <v>106</v>
      </c>
      <c r="E13" s="7" t="s">
        <v>107</v>
      </c>
      <c r="F13" s="25">
        <f t="shared" si="0"/>
        <v>92</v>
      </c>
      <c r="G13" s="8"/>
      <c r="H13" s="6"/>
      <c r="I13" s="8">
        <v>3</v>
      </c>
      <c r="J13" s="6">
        <v>18</v>
      </c>
      <c r="K13" s="8"/>
      <c r="L13" s="6"/>
      <c r="M13" s="8">
        <v>3</v>
      </c>
      <c r="N13" s="6">
        <v>18</v>
      </c>
      <c r="O13" s="8"/>
      <c r="P13" s="6"/>
      <c r="Q13" s="8"/>
      <c r="R13" s="6"/>
      <c r="S13" s="8">
        <v>2</v>
      </c>
      <c r="T13" s="6">
        <v>20</v>
      </c>
      <c r="U13" s="13">
        <v>3</v>
      </c>
      <c r="V13" s="10">
        <f t="shared" si="1"/>
        <v>18</v>
      </c>
      <c r="W13" s="13">
        <v>3</v>
      </c>
      <c r="X13" s="6">
        <f t="shared" si="2"/>
        <v>18</v>
      </c>
      <c r="Y13" s="6" t="s">
        <v>108</v>
      </c>
      <c r="Z13" s="6" t="s">
        <v>29</v>
      </c>
      <c r="AA13" s="9" t="s">
        <v>109</v>
      </c>
    </row>
    <row r="14" spans="1:27" ht="15.75">
      <c r="A14" s="2">
        <v>8</v>
      </c>
      <c r="B14" s="2">
        <v>13</v>
      </c>
      <c r="C14" s="6"/>
      <c r="D14" s="7" t="s">
        <v>110</v>
      </c>
      <c r="E14" s="7" t="s">
        <v>111</v>
      </c>
      <c r="F14" s="25">
        <f t="shared" si="0"/>
        <v>32</v>
      </c>
      <c r="G14" s="8"/>
      <c r="H14" s="6"/>
      <c r="I14" s="8">
        <v>4</v>
      </c>
      <c r="J14" s="6">
        <v>16</v>
      </c>
      <c r="K14" s="8"/>
      <c r="L14" s="6"/>
      <c r="M14" s="8">
        <v>4</v>
      </c>
      <c r="N14" s="6">
        <v>16</v>
      </c>
      <c r="O14" s="8"/>
      <c r="P14" s="6"/>
      <c r="Q14" s="8"/>
      <c r="R14" s="6"/>
      <c r="S14" s="8"/>
      <c r="T14" s="6"/>
      <c r="U14" s="13"/>
      <c r="V14" s="10">
        <f t="shared" si="1"/>
        <v>0</v>
      </c>
      <c r="W14" s="13"/>
      <c r="X14" s="6">
        <f t="shared" si="2"/>
        <v>0</v>
      </c>
      <c r="Y14" s="6" t="s">
        <v>112</v>
      </c>
      <c r="Z14" s="6" t="s">
        <v>33</v>
      </c>
      <c r="AA14" s="9" t="s">
        <v>113</v>
      </c>
    </row>
    <row r="15" spans="1:27" ht="15.75">
      <c r="A15" s="2">
        <v>9</v>
      </c>
      <c r="B15" s="2">
        <v>88</v>
      </c>
      <c r="C15" s="6">
        <v>140391</v>
      </c>
      <c r="D15" s="7" t="s">
        <v>135</v>
      </c>
      <c r="E15" s="7" t="s">
        <v>136</v>
      </c>
      <c r="F15" s="25">
        <f t="shared" si="0"/>
        <v>24</v>
      </c>
      <c r="G15" s="8"/>
      <c r="H15" s="6"/>
      <c r="I15" s="8"/>
      <c r="J15" s="6"/>
      <c r="K15" s="8"/>
      <c r="L15" s="6"/>
      <c r="M15" s="8"/>
      <c r="N15" s="6"/>
      <c r="O15" s="8"/>
      <c r="P15" s="6"/>
      <c r="Q15" s="8"/>
      <c r="R15" s="6"/>
      <c r="S15" s="8">
        <v>8</v>
      </c>
      <c r="T15" s="6">
        <v>10</v>
      </c>
      <c r="U15" s="13">
        <v>11</v>
      </c>
      <c r="V15" s="10">
        <f t="shared" si="1"/>
        <v>6</v>
      </c>
      <c r="W15" s="13">
        <v>10</v>
      </c>
      <c r="X15" s="6">
        <f t="shared" si="2"/>
        <v>8</v>
      </c>
      <c r="Y15" s="6" t="s">
        <v>28</v>
      </c>
      <c r="Z15" s="6" t="s">
        <v>92</v>
      </c>
      <c r="AA15" s="9" t="s">
        <v>137</v>
      </c>
    </row>
    <row r="16" spans="1:27" ht="15.75">
      <c r="A16" s="2">
        <v>10</v>
      </c>
      <c r="B16" s="2">
        <v>61</v>
      </c>
      <c r="C16" s="6"/>
      <c r="D16" s="7" t="s">
        <v>56</v>
      </c>
      <c r="E16" s="7" t="s">
        <v>132</v>
      </c>
      <c r="F16" s="25">
        <f t="shared" si="0"/>
        <v>12</v>
      </c>
      <c r="G16" s="8"/>
      <c r="H16" s="6"/>
      <c r="I16" s="8">
        <v>6</v>
      </c>
      <c r="J16" s="6">
        <v>12</v>
      </c>
      <c r="K16" s="8"/>
      <c r="L16" s="6"/>
      <c r="M16" s="8"/>
      <c r="N16" s="6"/>
      <c r="O16" s="8"/>
      <c r="P16" s="6"/>
      <c r="Q16" s="8"/>
      <c r="R16" s="6"/>
      <c r="S16" s="8"/>
      <c r="T16" s="6"/>
      <c r="U16" s="13"/>
      <c r="V16" s="10">
        <f t="shared" si="1"/>
        <v>0</v>
      </c>
      <c r="W16" s="13"/>
      <c r="X16" s="6">
        <f t="shared" si="2"/>
        <v>0</v>
      </c>
      <c r="Y16" s="6" t="s">
        <v>133</v>
      </c>
      <c r="Z16" s="6" t="s">
        <v>120</v>
      </c>
      <c r="AA16" s="9" t="s">
        <v>134</v>
      </c>
    </row>
    <row r="17" spans="1:27" ht="15.75">
      <c r="A17" s="2">
        <v>11</v>
      </c>
      <c r="B17" s="2">
        <v>111</v>
      </c>
      <c r="C17" s="6"/>
      <c r="D17" s="7" t="s">
        <v>53</v>
      </c>
      <c r="E17" s="7" t="s">
        <v>48</v>
      </c>
      <c r="F17" s="25">
        <f t="shared" si="0"/>
        <v>11</v>
      </c>
      <c r="G17" s="8"/>
      <c r="H17" s="14"/>
      <c r="I17" s="8"/>
      <c r="J17" s="14"/>
      <c r="K17" s="8"/>
      <c r="L17" s="14"/>
      <c r="M17" s="8"/>
      <c r="N17" s="14"/>
      <c r="O17" s="8"/>
      <c r="P17" s="14"/>
      <c r="Q17" s="8"/>
      <c r="R17" s="14"/>
      <c r="S17" s="8"/>
      <c r="T17" s="14"/>
      <c r="U17" s="8"/>
      <c r="V17" s="10">
        <f t="shared" si="1"/>
        <v>0</v>
      </c>
      <c r="W17" s="8">
        <v>7</v>
      </c>
      <c r="X17" s="6">
        <f t="shared" si="2"/>
        <v>11</v>
      </c>
      <c r="Y17" s="6" t="s">
        <v>54</v>
      </c>
      <c r="Z17" s="6" t="s">
        <v>33</v>
      </c>
      <c r="AA17" s="9" t="s">
        <v>55</v>
      </c>
    </row>
    <row r="18" spans="1:27" ht="15.75">
      <c r="A18" s="2">
        <v>12</v>
      </c>
      <c r="B18" s="2">
        <v>69</v>
      </c>
      <c r="C18" s="6"/>
      <c r="D18" s="7" t="s">
        <v>138</v>
      </c>
      <c r="E18" s="7" t="s">
        <v>139</v>
      </c>
      <c r="F18" s="25">
        <f t="shared" si="0"/>
        <v>10</v>
      </c>
      <c r="G18" s="8"/>
      <c r="H18" s="6"/>
      <c r="I18" s="8">
        <v>8</v>
      </c>
      <c r="J18" s="6">
        <v>10</v>
      </c>
      <c r="K18" s="8"/>
      <c r="L18" s="6"/>
      <c r="M18" s="8"/>
      <c r="N18" s="6"/>
      <c r="O18" s="8"/>
      <c r="P18" s="6"/>
      <c r="Q18" s="8"/>
      <c r="R18" s="6"/>
      <c r="S18" s="8"/>
      <c r="T18" s="6"/>
      <c r="U18" s="13"/>
      <c r="V18" s="10">
        <f t="shared" si="1"/>
        <v>0</v>
      </c>
      <c r="W18" s="13"/>
      <c r="X18" s="6">
        <f t="shared" si="2"/>
        <v>0</v>
      </c>
      <c r="Y18" s="6" t="s">
        <v>140</v>
      </c>
      <c r="Z18" s="6" t="s">
        <v>120</v>
      </c>
      <c r="AA18" s="9" t="s">
        <v>141</v>
      </c>
    </row>
    <row r="19" spans="1:27" ht="15.75">
      <c r="A19" s="2">
        <v>13</v>
      </c>
      <c r="B19" s="16">
        <v>6</v>
      </c>
      <c r="C19" s="14"/>
      <c r="D19" s="17" t="s">
        <v>363</v>
      </c>
      <c r="E19" s="17" t="s">
        <v>186</v>
      </c>
      <c r="F19" s="25">
        <f t="shared" si="0"/>
        <v>10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27"/>
      <c r="W19" s="21">
        <v>8</v>
      </c>
      <c r="X19" s="11">
        <f t="shared" si="2"/>
        <v>10</v>
      </c>
      <c r="Y19" s="14"/>
      <c r="Z19" s="14"/>
      <c r="AA19" s="14"/>
    </row>
    <row r="20" spans="1:27" ht="15.75">
      <c r="A20" s="2">
        <v>14</v>
      </c>
      <c r="B20" s="2">
        <v>26</v>
      </c>
      <c r="C20" s="6"/>
      <c r="D20" s="7" t="s">
        <v>142</v>
      </c>
      <c r="E20" s="7" t="s">
        <v>143</v>
      </c>
      <c r="F20" s="25">
        <f t="shared" si="0"/>
        <v>6</v>
      </c>
      <c r="G20" s="8"/>
      <c r="H20" s="6"/>
      <c r="I20" s="8">
        <v>11</v>
      </c>
      <c r="J20" s="6">
        <v>6</v>
      </c>
      <c r="K20" s="8"/>
      <c r="L20" s="6"/>
      <c r="M20" s="8"/>
      <c r="N20" s="6"/>
      <c r="O20" s="8"/>
      <c r="P20" s="6"/>
      <c r="Q20" s="8"/>
      <c r="R20" s="6"/>
      <c r="S20" s="8"/>
      <c r="T20" s="6"/>
      <c r="U20" s="13"/>
      <c r="V20" s="10">
        <f>IF($U20=1,23,IF($U20=2,20,IF($U20=3,18,IF($U20=4,16,IF($U20=5,14,IF($U20=6,12,IF($U20=7,11,IF($U20=8,10,0))))))))+IF($U20=9,9,IF($U20=10,8,IF($U20=11,6,IF($U20=12,5,IF($U20=13,4,IF($U20=14,3,IF($U20=15,2,0)))))))+IF($U20=16,1,IF($U20=17,0,0))</f>
        <v>0</v>
      </c>
      <c r="W20" s="13"/>
      <c r="X20" s="6">
        <f t="shared" si="2"/>
        <v>0</v>
      </c>
      <c r="Y20" s="6" t="s">
        <v>144</v>
      </c>
      <c r="Z20" s="6" t="s">
        <v>92</v>
      </c>
      <c r="AA20" s="9" t="s">
        <v>145</v>
      </c>
    </row>
    <row r="21" spans="1:27" ht="15.75">
      <c r="A21" s="15">
        <v>15</v>
      </c>
      <c r="B21" s="32">
        <v>3</v>
      </c>
      <c r="C21" s="28"/>
      <c r="D21" s="33" t="s">
        <v>364</v>
      </c>
      <c r="E21" s="33" t="s">
        <v>365</v>
      </c>
      <c r="F21" s="34">
        <f t="shared" si="0"/>
        <v>6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5"/>
      <c r="W21" s="36">
        <v>11</v>
      </c>
      <c r="X21" s="37">
        <f t="shared" si="2"/>
        <v>6</v>
      </c>
      <c r="Y21" s="28"/>
      <c r="Z21" s="28"/>
      <c r="AA21" s="28"/>
    </row>
    <row r="22" spans="1:27" ht="15.75">
      <c r="A22" s="2">
        <v>16</v>
      </c>
      <c r="B22" s="2">
        <v>5</v>
      </c>
      <c r="C22" s="6"/>
      <c r="D22" s="7" t="s">
        <v>95</v>
      </c>
      <c r="E22" s="7" t="s">
        <v>96</v>
      </c>
      <c r="F22" s="25">
        <f t="shared" si="0"/>
        <v>5</v>
      </c>
      <c r="G22" s="8"/>
      <c r="H22" s="14"/>
      <c r="I22" s="8"/>
      <c r="J22" s="14"/>
      <c r="K22" s="8"/>
      <c r="L22" s="14"/>
      <c r="M22" s="8"/>
      <c r="N22" s="14"/>
      <c r="O22" s="8"/>
      <c r="P22" s="14"/>
      <c r="Q22" s="8"/>
      <c r="R22" s="14"/>
      <c r="S22" s="8"/>
      <c r="T22" s="14"/>
      <c r="U22" s="8"/>
      <c r="V22" s="19">
        <f>IF($U22=1,23,IF($U22=2,20,IF($U22=3,18,IF($U22=4,16,IF($U22=5,14,IF($U22=6,12,IF($U22=7,11,IF($U22=8,10,0))))))))+IF($U22=9,9,IF($U22=10,8,IF($U22=11,6,IF($U22=12,5,IF($U22=13,4,IF($U22=14,3,IF($U22=15,2,0)))))))+IF($U22=16,1,IF($U22=17,0,0))</f>
        <v>0</v>
      </c>
      <c r="W22" s="8">
        <v>12</v>
      </c>
      <c r="X22" s="11">
        <f t="shared" si="2"/>
        <v>5</v>
      </c>
      <c r="Y22" s="6" t="s">
        <v>28</v>
      </c>
      <c r="Z22" s="6" t="s">
        <v>29</v>
      </c>
      <c r="AA22" s="9" t="s">
        <v>97</v>
      </c>
    </row>
    <row r="23" spans="1:27" ht="15.75">
      <c r="A23" s="2">
        <v>17</v>
      </c>
      <c r="B23" s="2">
        <v>107</v>
      </c>
      <c r="C23" s="6"/>
      <c r="D23" s="7" t="s">
        <v>94</v>
      </c>
      <c r="E23" s="7" t="s">
        <v>41</v>
      </c>
      <c r="F23" s="25">
        <f t="shared" si="0"/>
        <v>0</v>
      </c>
      <c r="G23" s="8"/>
      <c r="H23" s="14"/>
      <c r="I23" s="8"/>
      <c r="J23" s="14"/>
      <c r="K23" s="8"/>
      <c r="L23" s="14"/>
      <c r="M23" s="8"/>
      <c r="N23" s="14"/>
      <c r="O23" s="8"/>
      <c r="P23" s="14"/>
      <c r="Q23" s="8"/>
      <c r="R23" s="14"/>
      <c r="S23" s="8"/>
      <c r="T23" s="14"/>
      <c r="U23" s="8"/>
      <c r="V23" s="19">
        <f>IF($U23=1,23,IF($U23=2,20,IF($U23=3,18,IF($U23=4,16,IF($U23=5,14,IF($U23=6,12,IF($U23=7,11,IF($U23=8,10,0))))))))+IF($U23=9,9,IF($U23=10,8,IF($U23=11,6,IF($U23=12,5,IF($U23=13,4,IF($U23=14,3,IF($U23=15,2,0)))))))+IF($U23=16,1,IF($U23=17,0,0))</f>
        <v>0</v>
      </c>
      <c r="W23" s="8"/>
      <c r="X23" s="6">
        <f t="shared" si="2"/>
        <v>0</v>
      </c>
      <c r="Y23" s="6" t="s">
        <v>42</v>
      </c>
      <c r="Z23" s="6" t="s">
        <v>33</v>
      </c>
      <c r="AA23" s="9" t="s">
        <v>373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M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6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2" max="2" width="11.99609375" style="0" customWidth="1"/>
    <col min="3" max="3" width="10.99609375" style="0" customWidth="1"/>
    <col min="4" max="5" width="17.99609375" style="0" customWidth="1"/>
    <col min="6" max="6" width="15.99609375" style="0" customWidth="1"/>
    <col min="7" max="7" width="7.99609375" style="0" customWidth="1"/>
    <col min="9" max="9" width="7.99609375" style="0" customWidth="1"/>
    <col min="11" max="11" width="7.99609375" style="0" customWidth="1"/>
    <col min="13" max="13" width="7.99609375" style="0" customWidth="1"/>
    <col min="15" max="15" width="7.99609375" style="0" customWidth="1"/>
    <col min="17" max="17" width="7.99609375" style="0" customWidth="1"/>
    <col min="19" max="19" width="7.99609375" style="0" customWidth="1"/>
    <col min="25" max="25" width="124.99609375" style="0" customWidth="1"/>
  </cols>
  <sheetData>
    <row r="2" spans="2:13" ht="15.75">
      <c r="B2" s="43" t="s">
        <v>146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4" spans="1:25" ht="24.75" customHeight="1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4" t="s">
        <v>7</v>
      </c>
      <c r="I4" s="3" t="s">
        <v>8</v>
      </c>
      <c r="J4" s="4" t="s">
        <v>9</v>
      </c>
      <c r="K4" s="3" t="s">
        <v>8</v>
      </c>
      <c r="L4" s="4" t="s">
        <v>10</v>
      </c>
      <c r="M4" s="3" t="s">
        <v>8</v>
      </c>
      <c r="N4" s="4" t="s">
        <v>11</v>
      </c>
      <c r="O4" s="3" t="s">
        <v>8</v>
      </c>
      <c r="P4" s="4" t="s">
        <v>12</v>
      </c>
      <c r="Q4" s="3" t="s">
        <v>13</v>
      </c>
      <c r="R4" s="4" t="s">
        <v>14</v>
      </c>
      <c r="S4" s="3" t="s">
        <v>13</v>
      </c>
      <c r="T4" s="4" t="s">
        <v>15</v>
      </c>
      <c r="U4" s="3" t="s">
        <v>13</v>
      </c>
      <c r="V4" s="4" t="s">
        <v>358</v>
      </c>
      <c r="W4" s="3" t="s">
        <v>361</v>
      </c>
      <c r="X4" s="4" t="s">
        <v>362</v>
      </c>
      <c r="Y4" s="2" t="s">
        <v>18</v>
      </c>
    </row>
    <row r="6" spans="7:24" ht="15.75">
      <c r="G6" s="2" t="s">
        <v>21</v>
      </c>
      <c r="H6" s="2" t="s">
        <v>22</v>
      </c>
      <c r="I6" s="2" t="s">
        <v>21</v>
      </c>
      <c r="J6" s="2" t="s">
        <v>22</v>
      </c>
      <c r="K6" s="2" t="s">
        <v>21</v>
      </c>
      <c r="L6" s="2" t="s">
        <v>22</v>
      </c>
      <c r="M6" s="2" t="s">
        <v>21</v>
      </c>
      <c r="N6" s="2" t="s">
        <v>22</v>
      </c>
      <c r="O6" s="2" t="s">
        <v>21</v>
      </c>
      <c r="P6" s="2" t="s">
        <v>22</v>
      </c>
      <c r="Q6" s="2" t="s">
        <v>21</v>
      </c>
      <c r="R6" s="2" t="s">
        <v>22</v>
      </c>
      <c r="S6" s="2" t="s">
        <v>21</v>
      </c>
      <c r="T6" s="2" t="s">
        <v>22</v>
      </c>
      <c r="U6" s="2" t="s">
        <v>21</v>
      </c>
      <c r="V6" s="2" t="s">
        <v>22</v>
      </c>
      <c r="W6" s="2" t="s">
        <v>21</v>
      </c>
      <c r="X6" s="2" t="s">
        <v>22</v>
      </c>
    </row>
    <row r="7" spans="1:25" ht="15.75">
      <c r="A7" s="5">
        <v>1</v>
      </c>
      <c r="B7" s="2">
        <v>91</v>
      </c>
      <c r="C7" s="6"/>
      <c r="D7" s="7" t="s">
        <v>117</v>
      </c>
      <c r="E7" s="7" t="s">
        <v>118</v>
      </c>
      <c r="F7" s="25">
        <f aca="true" t="shared" si="0" ref="F7:F16">+H7+J7+L7+N7+P7+R7+T7+V7+X7</f>
        <v>196</v>
      </c>
      <c r="G7" s="8">
        <v>1</v>
      </c>
      <c r="H7" s="6">
        <v>23</v>
      </c>
      <c r="I7" s="8">
        <v>1</v>
      </c>
      <c r="J7" s="6">
        <v>23</v>
      </c>
      <c r="K7" s="8">
        <v>1</v>
      </c>
      <c r="L7" s="6">
        <v>23</v>
      </c>
      <c r="M7" s="8">
        <v>1</v>
      </c>
      <c r="N7" s="6">
        <v>23</v>
      </c>
      <c r="O7" s="8">
        <v>1</v>
      </c>
      <c r="P7" s="6">
        <v>23</v>
      </c>
      <c r="Q7" s="8">
        <v>1</v>
      </c>
      <c r="R7" s="6">
        <v>23</v>
      </c>
      <c r="S7" s="8">
        <v>1</v>
      </c>
      <c r="T7" s="6">
        <v>23</v>
      </c>
      <c r="U7" s="13">
        <v>6</v>
      </c>
      <c r="V7" s="19">
        <f aca="true" t="shared" si="1" ref="V7:V15">IF($U7=1,23,IF($U7=2,20,IF($U7=3,18,IF($U7=4,16,IF($U7=5,14,IF($U7=6,12,IF($U7=7,11,IF($U7=8,10,0))))))))+IF($U7=9,9,IF($U7=10,8,IF($U7=11,6,IF($U7=12,5,IF($U7=13,4,IF($U7=14,3,IF($U7=15,2,0)))))))+IF($U7=16,1,IF($U7=17,0,0))</f>
        <v>12</v>
      </c>
      <c r="W7" s="13">
        <v>1</v>
      </c>
      <c r="X7" s="19">
        <f aca="true" t="shared" si="2" ref="X7:X16">IF($W7=1,23,IF($W7=2,20,IF($W7=3,18,IF($W7=4,16,IF($W7=5,14,IF($W7=6,12,IF($W7=7,11,IF($W7=8,10,0))))))))+IF($W7=9,9,IF($W7=10,8,IF($W7=11,6,IF($W7=12,5,IF($W7=13,4,IF($W7=14,3,IF($W7=15,2,0)))))))+IF($W7=16,1,IF($W7=17,0,0))</f>
        <v>23</v>
      </c>
      <c r="Y7" s="9" t="s">
        <v>121</v>
      </c>
    </row>
    <row r="8" spans="1:25" ht="15.75">
      <c r="A8" s="5">
        <v>2</v>
      </c>
      <c r="B8" s="2">
        <v>290</v>
      </c>
      <c r="C8" s="6">
        <v>140263</v>
      </c>
      <c r="D8" s="7" t="s">
        <v>126</v>
      </c>
      <c r="E8" s="7" t="s">
        <v>127</v>
      </c>
      <c r="F8" s="25">
        <f t="shared" si="0"/>
        <v>150</v>
      </c>
      <c r="G8" s="8">
        <v>4</v>
      </c>
      <c r="H8" s="6">
        <v>16</v>
      </c>
      <c r="I8" s="8">
        <v>2</v>
      </c>
      <c r="J8" s="6">
        <v>20</v>
      </c>
      <c r="K8" s="8"/>
      <c r="L8" s="6"/>
      <c r="M8" s="8">
        <v>2</v>
      </c>
      <c r="N8" s="6">
        <v>20</v>
      </c>
      <c r="O8" s="8">
        <v>2</v>
      </c>
      <c r="P8" s="6">
        <v>20</v>
      </c>
      <c r="Q8" s="8">
        <v>2</v>
      </c>
      <c r="R8" s="6">
        <v>20</v>
      </c>
      <c r="S8" s="8">
        <v>3</v>
      </c>
      <c r="T8" s="6">
        <v>18</v>
      </c>
      <c r="U8" s="13">
        <v>2</v>
      </c>
      <c r="V8" s="19">
        <f t="shared" si="1"/>
        <v>20</v>
      </c>
      <c r="W8" s="13">
        <v>4</v>
      </c>
      <c r="X8" s="19">
        <f t="shared" si="2"/>
        <v>16</v>
      </c>
      <c r="Y8" s="9" t="s">
        <v>129</v>
      </c>
    </row>
    <row r="9" spans="1:25" ht="15.75">
      <c r="A9" s="5">
        <v>3</v>
      </c>
      <c r="B9" s="2">
        <v>48</v>
      </c>
      <c r="C9" s="6"/>
      <c r="D9" s="7" t="s">
        <v>122</v>
      </c>
      <c r="E9" s="7" t="s">
        <v>123</v>
      </c>
      <c r="F9" s="25">
        <f t="shared" si="0"/>
        <v>147</v>
      </c>
      <c r="G9" s="8">
        <v>3</v>
      </c>
      <c r="H9" s="6">
        <v>18</v>
      </c>
      <c r="I9" s="8">
        <v>3</v>
      </c>
      <c r="J9" s="6">
        <v>18</v>
      </c>
      <c r="K9" s="8">
        <v>3</v>
      </c>
      <c r="L9" s="6">
        <v>18</v>
      </c>
      <c r="M9" s="8">
        <v>3</v>
      </c>
      <c r="N9" s="6">
        <v>18</v>
      </c>
      <c r="O9" s="8">
        <v>3</v>
      </c>
      <c r="P9" s="6">
        <v>18</v>
      </c>
      <c r="Q9" s="8">
        <v>3</v>
      </c>
      <c r="R9" s="6">
        <v>18</v>
      </c>
      <c r="S9" s="8">
        <v>4</v>
      </c>
      <c r="T9" s="6">
        <v>16</v>
      </c>
      <c r="U9" s="13">
        <v>7</v>
      </c>
      <c r="V9" s="19">
        <f t="shared" si="1"/>
        <v>11</v>
      </c>
      <c r="W9" s="13">
        <v>6</v>
      </c>
      <c r="X9" s="19">
        <f t="shared" si="2"/>
        <v>12</v>
      </c>
      <c r="Y9" s="9" t="s">
        <v>125</v>
      </c>
    </row>
    <row r="10" spans="1:25" ht="15.75">
      <c r="A10" s="2">
        <v>4</v>
      </c>
      <c r="B10" s="2">
        <v>909</v>
      </c>
      <c r="C10" s="6"/>
      <c r="D10" s="7" t="s">
        <v>130</v>
      </c>
      <c r="E10" s="7" t="s">
        <v>27</v>
      </c>
      <c r="F10" s="25">
        <f t="shared" si="0"/>
        <v>126</v>
      </c>
      <c r="G10" s="8"/>
      <c r="H10" s="6"/>
      <c r="I10" s="8">
        <v>4</v>
      </c>
      <c r="J10" s="6">
        <v>16</v>
      </c>
      <c r="K10" s="8">
        <v>2</v>
      </c>
      <c r="L10" s="6">
        <v>20</v>
      </c>
      <c r="M10" s="8">
        <v>5</v>
      </c>
      <c r="N10" s="6">
        <v>14</v>
      </c>
      <c r="O10" s="8">
        <v>4</v>
      </c>
      <c r="P10" s="6">
        <v>16</v>
      </c>
      <c r="Q10" s="8">
        <v>4</v>
      </c>
      <c r="R10" s="6">
        <v>16</v>
      </c>
      <c r="S10" s="8">
        <v>5</v>
      </c>
      <c r="T10" s="6">
        <v>14</v>
      </c>
      <c r="U10" s="13">
        <v>4</v>
      </c>
      <c r="V10" s="19">
        <f t="shared" si="1"/>
        <v>16</v>
      </c>
      <c r="W10" s="13">
        <v>5</v>
      </c>
      <c r="X10" s="19">
        <f t="shared" si="2"/>
        <v>14</v>
      </c>
      <c r="Y10" s="9" t="s">
        <v>131</v>
      </c>
    </row>
    <row r="11" spans="1:25" ht="15.75">
      <c r="A11" s="2">
        <v>5</v>
      </c>
      <c r="B11" s="2">
        <v>90</v>
      </c>
      <c r="C11" s="6"/>
      <c r="D11" s="7" t="s">
        <v>147</v>
      </c>
      <c r="E11" s="7" t="s">
        <v>99</v>
      </c>
      <c r="F11" s="25">
        <f t="shared" si="0"/>
        <v>86</v>
      </c>
      <c r="G11" s="8">
        <v>5</v>
      </c>
      <c r="H11" s="6">
        <v>14</v>
      </c>
      <c r="I11" s="8">
        <v>5</v>
      </c>
      <c r="J11" s="6">
        <v>14</v>
      </c>
      <c r="K11" s="8"/>
      <c r="L11" s="6"/>
      <c r="M11" s="8">
        <v>4</v>
      </c>
      <c r="N11" s="6">
        <v>16</v>
      </c>
      <c r="O11" s="8">
        <v>6</v>
      </c>
      <c r="P11" s="6">
        <v>12</v>
      </c>
      <c r="Q11" s="8">
        <v>6</v>
      </c>
      <c r="R11" s="6">
        <v>12</v>
      </c>
      <c r="S11" s="8"/>
      <c r="T11" s="6"/>
      <c r="U11" s="13">
        <v>3</v>
      </c>
      <c r="V11" s="6">
        <f t="shared" si="1"/>
        <v>18</v>
      </c>
      <c r="W11" s="13"/>
      <c r="X11" s="6">
        <f t="shared" si="2"/>
        <v>0</v>
      </c>
      <c r="Y11" s="9" t="s">
        <v>148</v>
      </c>
    </row>
    <row r="12" spans="1:25" ht="15.75">
      <c r="A12" s="2">
        <v>6</v>
      </c>
      <c r="B12" s="2">
        <v>88</v>
      </c>
      <c r="C12" s="6">
        <v>140391</v>
      </c>
      <c r="D12" s="7" t="s">
        <v>135</v>
      </c>
      <c r="E12" s="7" t="s">
        <v>136</v>
      </c>
      <c r="F12" s="25">
        <f t="shared" si="0"/>
        <v>80</v>
      </c>
      <c r="G12" s="8"/>
      <c r="H12" s="6"/>
      <c r="I12" s="8"/>
      <c r="J12" s="6"/>
      <c r="K12" s="8">
        <v>4</v>
      </c>
      <c r="L12" s="6">
        <v>16</v>
      </c>
      <c r="M12" s="8"/>
      <c r="N12" s="6"/>
      <c r="O12" s="8">
        <v>5</v>
      </c>
      <c r="P12" s="6">
        <v>14</v>
      </c>
      <c r="Q12" s="8">
        <v>5</v>
      </c>
      <c r="R12" s="6">
        <v>14</v>
      </c>
      <c r="S12" s="8">
        <v>6</v>
      </c>
      <c r="T12" s="6">
        <v>12</v>
      </c>
      <c r="U12" s="13">
        <v>5</v>
      </c>
      <c r="V12" s="6">
        <f t="shared" si="1"/>
        <v>14</v>
      </c>
      <c r="W12" s="13">
        <v>8</v>
      </c>
      <c r="X12" s="6">
        <f t="shared" si="2"/>
        <v>10</v>
      </c>
      <c r="Y12" s="9" t="s">
        <v>137</v>
      </c>
    </row>
    <row r="13" spans="1:25" ht="15.75">
      <c r="A13" s="2">
        <v>7</v>
      </c>
      <c r="B13" s="2">
        <v>9</v>
      </c>
      <c r="C13" s="6"/>
      <c r="D13" s="7" t="s">
        <v>106</v>
      </c>
      <c r="E13" s="7" t="s">
        <v>107</v>
      </c>
      <c r="F13" s="25">
        <f t="shared" si="0"/>
        <v>61</v>
      </c>
      <c r="G13" s="8"/>
      <c r="H13" s="6"/>
      <c r="I13" s="8"/>
      <c r="J13" s="6"/>
      <c r="K13" s="8"/>
      <c r="L13" s="6"/>
      <c r="M13" s="8"/>
      <c r="N13" s="6"/>
      <c r="O13" s="8"/>
      <c r="P13" s="6"/>
      <c r="Q13" s="8"/>
      <c r="R13" s="6"/>
      <c r="S13" s="8">
        <v>2</v>
      </c>
      <c r="T13" s="6">
        <v>20</v>
      </c>
      <c r="U13" s="13">
        <v>1</v>
      </c>
      <c r="V13" s="6">
        <f t="shared" si="1"/>
        <v>23</v>
      </c>
      <c r="W13" s="13">
        <v>3</v>
      </c>
      <c r="X13" s="6">
        <f t="shared" si="2"/>
        <v>18</v>
      </c>
      <c r="Y13" s="9" t="s">
        <v>109</v>
      </c>
    </row>
    <row r="14" spans="1:25" ht="30">
      <c r="A14" s="2">
        <v>8</v>
      </c>
      <c r="B14" s="2">
        <v>24</v>
      </c>
      <c r="C14" s="6">
        <v>140112</v>
      </c>
      <c r="D14" s="7" t="s">
        <v>84</v>
      </c>
      <c r="E14" s="7" t="s">
        <v>85</v>
      </c>
      <c r="F14" s="25">
        <f t="shared" si="0"/>
        <v>40</v>
      </c>
      <c r="G14" s="8">
        <v>2</v>
      </c>
      <c r="H14" s="6">
        <v>20</v>
      </c>
      <c r="I14" s="8"/>
      <c r="J14" s="6"/>
      <c r="K14" s="8"/>
      <c r="L14" s="6"/>
      <c r="M14" s="8"/>
      <c r="N14" s="6"/>
      <c r="O14" s="8"/>
      <c r="P14" s="6"/>
      <c r="Q14" s="8"/>
      <c r="R14" s="6"/>
      <c r="S14" s="8"/>
      <c r="T14" s="6"/>
      <c r="U14" s="13"/>
      <c r="V14" s="6">
        <f t="shared" si="1"/>
        <v>0</v>
      </c>
      <c r="W14" s="13">
        <v>2</v>
      </c>
      <c r="X14" s="6">
        <f t="shared" si="2"/>
        <v>20</v>
      </c>
      <c r="Y14" s="9" t="s">
        <v>88</v>
      </c>
    </row>
    <row r="15" spans="1:25" ht="15.75">
      <c r="A15" s="2">
        <v>9</v>
      </c>
      <c r="B15" s="2">
        <v>32</v>
      </c>
      <c r="C15" s="6"/>
      <c r="D15" s="7" t="s">
        <v>149</v>
      </c>
      <c r="E15" s="7" t="s">
        <v>150</v>
      </c>
      <c r="F15" s="25">
        <f t="shared" si="0"/>
        <v>12</v>
      </c>
      <c r="G15" s="8"/>
      <c r="H15" s="6"/>
      <c r="I15" s="8">
        <v>6</v>
      </c>
      <c r="J15" s="6">
        <v>12</v>
      </c>
      <c r="K15" s="8"/>
      <c r="L15" s="6"/>
      <c r="M15" s="8"/>
      <c r="N15" s="6"/>
      <c r="O15" s="8"/>
      <c r="P15" s="6"/>
      <c r="Q15" s="8"/>
      <c r="R15" s="6"/>
      <c r="S15" s="8"/>
      <c r="T15" s="6"/>
      <c r="U15" s="13"/>
      <c r="V15" s="6">
        <f t="shared" si="1"/>
        <v>0</v>
      </c>
      <c r="W15" s="13"/>
      <c r="X15" s="6">
        <f t="shared" si="2"/>
        <v>0</v>
      </c>
      <c r="Y15" s="9" t="s">
        <v>152</v>
      </c>
    </row>
    <row r="16" spans="1:25" ht="15.75">
      <c r="A16" s="2">
        <v>10</v>
      </c>
      <c r="B16" s="16">
        <v>6</v>
      </c>
      <c r="C16" s="14"/>
      <c r="D16" s="17" t="s">
        <v>363</v>
      </c>
      <c r="E16" s="17" t="s">
        <v>186</v>
      </c>
      <c r="F16" s="25">
        <f t="shared" si="0"/>
        <v>11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21">
        <v>7</v>
      </c>
      <c r="X16" s="11">
        <f t="shared" si="2"/>
        <v>11</v>
      </c>
      <c r="Y16" s="14"/>
    </row>
  </sheetData>
  <sheetProtection formatCells="0" formatColumns="0" formatRows="0" insertColumns="0" insertRows="0" insertHyperlinks="0" deleteColumns="0" deleteRows="0" sort="0" autoFilter="0" pivotTables="0"/>
  <mergeCells count="1">
    <mergeCell ref="B2:M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8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2" max="2" width="11.99609375" style="0" customWidth="1"/>
    <col min="3" max="3" width="10.99609375" style="0" customWidth="1"/>
    <col min="4" max="5" width="17.99609375" style="0" customWidth="1"/>
    <col min="6" max="6" width="15.99609375" style="0" customWidth="1"/>
    <col min="7" max="7" width="7.99609375" style="0" customWidth="1"/>
    <col min="9" max="9" width="7.99609375" style="0" customWidth="1"/>
    <col min="11" max="11" width="7.99609375" style="0" customWidth="1"/>
    <col min="13" max="13" width="7.99609375" style="0" customWidth="1"/>
    <col min="15" max="15" width="7.99609375" style="0" customWidth="1"/>
    <col min="17" max="17" width="7.99609375" style="0" customWidth="1"/>
    <col min="19" max="19" width="7.99609375" style="0" customWidth="1"/>
    <col min="25" max="26" width="24.99609375" style="0" customWidth="1"/>
    <col min="27" max="27" width="124.99609375" style="0" customWidth="1"/>
  </cols>
  <sheetData>
    <row r="2" spans="2:13" ht="15.75">
      <c r="B2" s="43" t="s">
        <v>153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4" spans="1:27" ht="24.75" customHeight="1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4" t="s">
        <v>7</v>
      </c>
      <c r="I4" s="3" t="s">
        <v>8</v>
      </c>
      <c r="J4" s="4" t="s">
        <v>9</v>
      </c>
      <c r="K4" s="3" t="s">
        <v>8</v>
      </c>
      <c r="L4" s="4" t="s">
        <v>10</v>
      </c>
      <c r="M4" s="3" t="s">
        <v>8</v>
      </c>
      <c r="N4" s="4" t="s">
        <v>11</v>
      </c>
      <c r="O4" s="3" t="s">
        <v>8</v>
      </c>
      <c r="P4" s="4" t="s">
        <v>12</v>
      </c>
      <c r="Q4" s="3" t="s">
        <v>13</v>
      </c>
      <c r="R4" s="4" t="s">
        <v>14</v>
      </c>
      <c r="S4" s="3" t="s">
        <v>13</v>
      </c>
      <c r="T4" s="4" t="s">
        <v>15</v>
      </c>
      <c r="U4" s="3" t="s">
        <v>13</v>
      </c>
      <c r="V4" s="4" t="s">
        <v>358</v>
      </c>
      <c r="W4" s="3" t="s">
        <v>361</v>
      </c>
      <c r="X4" s="4" t="s">
        <v>362</v>
      </c>
      <c r="Y4" s="2" t="s">
        <v>16</v>
      </c>
      <c r="Z4" s="2" t="s">
        <v>17</v>
      </c>
      <c r="AA4" s="2" t="s">
        <v>18</v>
      </c>
    </row>
    <row r="6" spans="7:24" ht="15.75">
      <c r="G6" s="2" t="s">
        <v>21</v>
      </c>
      <c r="H6" s="2" t="s">
        <v>22</v>
      </c>
      <c r="I6" s="2" t="s">
        <v>21</v>
      </c>
      <c r="J6" s="2" t="s">
        <v>22</v>
      </c>
      <c r="K6" s="2" t="s">
        <v>21</v>
      </c>
      <c r="L6" s="2" t="s">
        <v>22</v>
      </c>
      <c r="M6" s="2" t="s">
        <v>21</v>
      </c>
      <c r="N6" s="2" t="s">
        <v>22</v>
      </c>
      <c r="O6" s="2" t="s">
        <v>21</v>
      </c>
      <c r="P6" s="2" t="s">
        <v>22</v>
      </c>
      <c r="Q6" s="2" t="s">
        <v>21</v>
      </c>
      <c r="R6" s="2" t="s">
        <v>22</v>
      </c>
      <c r="S6" s="2" t="s">
        <v>21</v>
      </c>
      <c r="T6" s="2" t="s">
        <v>22</v>
      </c>
      <c r="U6" s="2" t="s">
        <v>21</v>
      </c>
      <c r="V6" s="2" t="s">
        <v>22</v>
      </c>
      <c r="W6" s="2" t="s">
        <v>21</v>
      </c>
      <c r="X6" s="2" t="s">
        <v>22</v>
      </c>
    </row>
    <row r="7" spans="1:27" ht="15.75">
      <c r="A7" s="38">
        <v>1</v>
      </c>
      <c r="B7" s="2">
        <v>39</v>
      </c>
      <c r="C7" s="6"/>
      <c r="D7" s="7" t="s">
        <v>154</v>
      </c>
      <c r="E7" s="7" t="s">
        <v>155</v>
      </c>
      <c r="F7" s="25">
        <f aca="true" t="shared" si="0" ref="F7:F28">+H7+J7+L7+N7+P7+R7+T7+V7+X7</f>
        <v>187</v>
      </c>
      <c r="G7" s="8">
        <v>1</v>
      </c>
      <c r="H7" s="6">
        <v>23</v>
      </c>
      <c r="I7" s="8">
        <v>1</v>
      </c>
      <c r="J7" s="6">
        <v>23</v>
      </c>
      <c r="K7" s="8">
        <v>2</v>
      </c>
      <c r="L7" s="6">
        <v>20</v>
      </c>
      <c r="M7" s="8">
        <v>2</v>
      </c>
      <c r="N7" s="6">
        <v>20</v>
      </c>
      <c r="O7" s="8">
        <v>2</v>
      </c>
      <c r="P7" s="6">
        <v>20</v>
      </c>
      <c r="Q7" s="8">
        <v>2</v>
      </c>
      <c r="R7" s="6">
        <v>20</v>
      </c>
      <c r="S7" s="8">
        <v>2</v>
      </c>
      <c r="T7" s="6">
        <v>20</v>
      </c>
      <c r="U7" s="13">
        <v>3</v>
      </c>
      <c r="V7" s="19">
        <f aca="true" t="shared" si="1" ref="V7:V23">IF($U7=1,23,IF($U7=2,20,IF($U7=3,18,IF($U7=4,16,IF($U7=5,14,IF($U7=6,12,IF($U7=7,11,IF($U7=8,10,0))))))))+IF($U7=9,9,IF($U7=10,8,IF($U7=11,6,IF($U7=12,5,IF($U7=13,4,IF($U7=14,3,IF($U7=15,2,0)))))))+IF($U7=16,1,IF($U7=17,0,0))</f>
        <v>18</v>
      </c>
      <c r="W7" s="13">
        <v>1</v>
      </c>
      <c r="X7" s="19">
        <f aca="true" t="shared" si="2" ref="X7:X28">IF($W7=1,23,IF($W7=2,20,IF($W7=3,18,IF($W7=4,16,IF($W7=5,14,IF($W7=6,12,IF($W7=7,11,IF($W7=8,10,0))))))))+IF($W7=9,9,IF($W7=10,8,IF($W7=11,6,IF($W7=12,5,IF($W7=13,4,IF($W7=14,3,IF($W7=15,2,0)))))))+IF($W7=16,1,IF($W7=17,0,0))</f>
        <v>23</v>
      </c>
      <c r="Y7" s="6" t="s">
        <v>28</v>
      </c>
      <c r="Z7" s="6"/>
      <c r="AA7" s="9" t="s">
        <v>156</v>
      </c>
    </row>
    <row r="8" spans="1:27" ht="15.75">
      <c r="A8" s="38">
        <v>2</v>
      </c>
      <c r="B8" s="2">
        <v>119</v>
      </c>
      <c r="C8" s="6"/>
      <c r="D8" s="7" t="s">
        <v>157</v>
      </c>
      <c r="E8" s="7" t="s">
        <v>118</v>
      </c>
      <c r="F8" s="25">
        <f t="shared" si="0"/>
        <v>165</v>
      </c>
      <c r="G8" s="8">
        <v>9</v>
      </c>
      <c r="H8" s="6">
        <v>9</v>
      </c>
      <c r="I8" s="8"/>
      <c r="J8" s="6"/>
      <c r="K8" s="8">
        <v>1</v>
      </c>
      <c r="L8" s="6">
        <v>23</v>
      </c>
      <c r="M8" s="8">
        <v>1</v>
      </c>
      <c r="N8" s="6">
        <v>23</v>
      </c>
      <c r="O8" s="8">
        <v>1</v>
      </c>
      <c r="P8" s="6">
        <v>23</v>
      </c>
      <c r="Q8" s="8">
        <v>1</v>
      </c>
      <c r="R8" s="6">
        <v>23</v>
      </c>
      <c r="S8" s="8">
        <v>1</v>
      </c>
      <c r="T8" s="6">
        <v>23</v>
      </c>
      <c r="U8" s="13">
        <v>1</v>
      </c>
      <c r="V8" s="19">
        <f t="shared" si="1"/>
        <v>23</v>
      </c>
      <c r="W8" s="13">
        <v>3</v>
      </c>
      <c r="X8" s="19">
        <f t="shared" si="2"/>
        <v>18</v>
      </c>
      <c r="Y8" s="6" t="s">
        <v>158</v>
      </c>
      <c r="Z8" s="6" t="s">
        <v>29</v>
      </c>
      <c r="AA8" s="9" t="s">
        <v>159</v>
      </c>
    </row>
    <row r="9" spans="1:27" ht="15.75">
      <c r="A9" s="38">
        <v>3</v>
      </c>
      <c r="B9" s="2">
        <v>81</v>
      </c>
      <c r="C9" s="6"/>
      <c r="D9" s="7" t="s">
        <v>160</v>
      </c>
      <c r="E9" s="7" t="s">
        <v>161</v>
      </c>
      <c r="F9" s="25">
        <f t="shared" si="0"/>
        <v>141</v>
      </c>
      <c r="G9" s="8">
        <v>7</v>
      </c>
      <c r="H9" s="6">
        <v>11</v>
      </c>
      <c r="I9" s="8">
        <v>3</v>
      </c>
      <c r="J9" s="6">
        <v>18</v>
      </c>
      <c r="K9" s="8">
        <v>4</v>
      </c>
      <c r="L9" s="6">
        <v>16</v>
      </c>
      <c r="M9" s="8">
        <v>4</v>
      </c>
      <c r="N9" s="6">
        <v>16</v>
      </c>
      <c r="O9" s="8">
        <v>4</v>
      </c>
      <c r="P9" s="6">
        <v>16</v>
      </c>
      <c r="Q9" s="8">
        <v>4</v>
      </c>
      <c r="R9" s="6">
        <v>16</v>
      </c>
      <c r="S9" s="8">
        <v>3</v>
      </c>
      <c r="T9" s="6">
        <v>18</v>
      </c>
      <c r="U9" s="13">
        <v>4</v>
      </c>
      <c r="V9" s="19">
        <f t="shared" si="1"/>
        <v>16</v>
      </c>
      <c r="W9" s="13">
        <v>5</v>
      </c>
      <c r="X9" s="19">
        <f t="shared" si="2"/>
        <v>14</v>
      </c>
      <c r="Y9" s="6" t="s">
        <v>162</v>
      </c>
      <c r="Z9" s="6" t="s">
        <v>120</v>
      </c>
      <c r="AA9" s="9" t="s">
        <v>163</v>
      </c>
    </row>
    <row r="10" spans="1:27" ht="15.75">
      <c r="A10" s="39">
        <v>4</v>
      </c>
      <c r="B10" s="2">
        <v>389</v>
      </c>
      <c r="C10" s="6">
        <v>140123</v>
      </c>
      <c r="D10" s="7" t="s">
        <v>164</v>
      </c>
      <c r="E10" s="7" t="s">
        <v>165</v>
      </c>
      <c r="F10" s="25">
        <f t="shared" si="0"/>
        <v>100</v>
      </c>
      <c r="G10" s="8">
        <v>10</v>
      </c>
      <c r="H10" s="6">
        <v>8</v>
      </c>
      <c r="I10" s="8"/>
      <c r="J10" s="6"/>
      <c r="K10" s="8">
        <v>3</v>
      </c>
      <c r="L10" s="6">
        <v>18</v>
      </c>
      <c r="M10" s="8"/>
      <c r="N10" s="6"/>
      <c r="O10" s="8">
        <v>3</v>
      </c>
      <c r="P10" s="6">
        <v>18</v>
      </c>
      <c r="Q10" s="8"/>
      <c r="R10" s="6"/>
      <c r="S10" s="8">
        <v>4</v>
      </c>
      <c r="T10" s="6">
        <v>16</v>
      </c>
      <c r="U10" s="13">
        <v>2</v>
      </c>
      <c r="V10" s="19">
        <f t="shared" si="1"/>
        <v>20</v>
      </c>
      <c r="W10" s="13">
        <v>2</v>
      </c>
      <c r="X10" s="19">
        <f t="shared" si="2"/>
        <v>20</v>
      </c>
      <c r="Y10" s="6" t="s">
        <v>166</v>
      </c>
      <c r="Z10" s="6" t="s">
        <v>29</v>
      </c>
      <c r="AA10" s="9" t="s">
        <v>167</v>
      </c>
    </row>
    <row r="11" spans="1:27" ht="15.75">
      <c r="A11" s="39">
        <v>5</v>
      </c>
      <c r="B11" s="2">
        <v>122</v>
      </c>
      <c r="C11" s="6">
        <v>140361</v>
      </c>
      <c r="D11" s="7" t="s">
        <v>177</v>
      </c>
      <c r="E11" s="7" t="s">
        <v>178</v>
      </c>
      <c r="F11" s="25">
        <f t="shared" si="0"/>
        <v>80</v>
      </c>
      <c r="G11" s="8">
        <v>3</v>
      </c>
      <c r="H11" s="6">
        <v>18</v>
      </c>
      <c r="I11" s="8"/>
      <c r="J11" s="6"/>
      <c r="K11" s="8">
        <v>5</v>
      </c>
      <c r="L11" s="6">
        <v>14</v>
      </c>
      <c r="M11" s="8"/>
      <c r="N11" s="6"/>
      <c r="O11" s="8"/>
      <c r="P11" s="6"/>
      <c r="Q11" s="8">
        <v>3</v>
      </c>
      <c r="R11" s="6">
        <v>18</v>
      </c>
      <c r="S11" s="8"/>
      <c r="T11" s="6"/>
      <c r="U11" s="13">
        <v>5</v>
      </c>
      <c r="V11" s="6">
        <f t="shared" si="1"/>
        <v>14</v>
      </c>
      <c r="W11" s="13">
        <v>4</v>
      </c>
      <c r="X11" s="6">
        <f t="shared" si="2"/>
        <v>16</v>
      </c>
      <c r="Y11" s="6" t="s">
        <v>179</v>
      </c>
      <c r="Z11" s="6" t="s">
        <v>120</v>
      </c>
      <c r="AA11" s="9" t="s">
        <v>180</v>
      </c>
    </row>
    <row r="12" spans="1:27" ht="15.75">
      <c r="A12" s="39">
        <v>6</v>
      </c>
      <c r="B12" s="2">
        <v>41</v>
      </c>
      <c r="C12" s="6">
        <v>140347</v>
      </c>
      <c r="D12" s="7" t="s">
        <v>168</v>
      </c>
      <c r="E12" s="7" t="s">
        <v>169</v>
      </c>
      <c r="F12" s="25">
        <f t="shared" si="0"/>
        <v>76</v>
      </c>
      <c r="G12" s="8">
        <v>8</v>
      </c>
      <c r="H12" s="6">
        <v>10</v>
      </c>
      <c r="I12" s="8"/>
      <c r="J12" s="6"/>
      <c r="K12" s="8">
        <v>6</v>
      </c>
      <c r="L12" s="6">
        <v>12</v>
      </c>
      <c r="M12" s="8"/>
      <c r="N12" s="6"/>
      <c r="O12" s="8">
        <v>7</v>
      </c>
      <c r="P12" s="6">
        <v>11</v>
      </c>
      <c r="Q12" s="8">
        <v>6</v>
      </c>
      <c r="R12" s="6">
        <v>12</v>
      </c>
      <c r="S12" s="8">
        <v>5</v>
      </c>
      <c r="T12" s="6">
        <v>14</v>
      </c>
      <c r="U12" s="13">
        <v>7</v>
      </c>
      <c r="V12" s="6">
        <f t="shared" si="1"/>
        <v>11</v>
      </c>
      <c r="W12" s="13">
        <v>11</v>
      </c>
      <c r="X12" s="6">
        <f t="shared" si="2"/>
        <v>6</v>
      </c>
      <c r="Y12" s="6" t="s">
        <v>170</v>
      </c>
      <c r="Z12" s="6" t="s">
        <v>29</v>
      </c>
      <c r="AA12" s="9" t="s">
        <v>171</v>
      </c>
    </row>
    <row r="13" spans="1:27" ht="15.75">
      <c r="A13" s="39">
        <v>6</v>
      </c>
      <c r="B13" s="2">
        <v>187</v>
      </c>
      <c r="C13" s="6">
        <v>140177</v>
      </c>
      <c r="D13" s="7" t="s">
        <v>172</v>
      </c>
      <c r="E13" s="7" t="s">
        <v>173</v>
      </c>
      <c r="F13" s="25">
        <f t="shared" si="0"/>
        <v>76</v>
      </c>
      <c r="G13" s="8">
        <v>6</v>
      </c>
      <c r="H13" s="6">
        <v>12</v>
      </c>
      <c r="I13" s="8"/>
      <c r="J13" s="6"/>
      <c r="K13" s="8">
        <v>7</v>
      </c>
      <c r="L13" s="6">
        <v>11</v>
      </c>
      <c r="M13" s="8"/>
      <c r="N13" s="6"/>
      <c r="O13" s="8">
        <v>8</v>
      </c>
      <c r="P13" s="6">
        <v>10</v>
      </c>
      <c r="Q13" s="8">
        <v>7</v>
      </c>
      <c r="R13" s="6">
        <v>11</v>
      </c>
      <c r="S13" s="8">
        <v>6</v>
      </c>
      <c r="T13" s="6">
        <v>12</v>
      </c>
      <c r="U13" s="13">
        <v>8</v>
      </c>
      <c r="V13" s="6">
        <f t="shared" si="1"/>
        <v>10</v>
      </c>
      <c r="W13" s="13">
        <v>8</v>
      </c>
      <c r="X13" s="6">
        <f t="shared" si="2"/>
        <v>10</v>
      </c>
      <c r="Y13" s="6" t="s">
        <v>72</v>
      </c>
      <c r="Z13" s="6" t="s">
        <v>120</v>
      </c>
      <c r="AA13" s="9"/>
    </row>
    <row r="14" spans="1:27" ht="15.75">
      <c r="A14" s="39">
        <v>7</v>
      </c>
      <c r="B14" s="2">
        <v>42</v>
      </c>
      <c r="C14" s="6"/>
      <c r="D14" s="7" t="s">
        <v>53</v>
      </c>
      <c r="E14" s="7" t="s">
        <v>174</v>
      </c>
      <c r="F14" s="25">
        <f t="shared" si="0"/>
        <v>51</v>
      </c>
      <c r="G14" s="8"/>
      <c r="H14" s="6"/>
      <c r="I14" s="8"/>
      <c r="J14" s="6"/>
      <c r="K14" s="8"/>
      <c r="L14" s="6"/>
      <c r="M14" s="8">
        <v>5</v>
      </c>
      <c r="N14" s="6">
        <v>14</v>
      </c>
      <c r="O14" s="8">
        <v>5</v>
      </c>
      <c r="P14" s="6">
        <v>14</v>
      </c>
      <c r="Q14" s="8">
        <v>5</v>
      </c>
      <c r="R14" s="6">
        <v>14</v>
      </c>
      <c r="S14" s="8">
        <v>9</v>
      </c>
      <c r="T14" s="6">
        <v>9</v>
      </c>
      <c r="U14" s="13"/>
      <c r="V14" s="6">
        <f t="shared" si="1"/>
        <v>0</v>
      </c>
      <c r="W14" s="13"/>
      <c r="X14" s="6">
        <f t="shared" si="2"/>
        <v>0</v>
      </c>
      <c r="Y14" s="6" t="s">
        <v>115</v>
      </c>
      <c r="Z14" s="6" t="s">
        <v>175</v>
      </c>
      <c r="AA14" s="9" t="s">
        <v>176</v>
      </c>
    </row>
    <row r="15" spans="1:27" ht="15.75">
      <c r="A15" s="39">
        <v>8</v>
      </c>
      <c r="B15" s="2">
        <v>7</v>
      </c>
      <c r="C15" s="6"/>
      <c r="D15" s="7" t="s">
        <v>189</v>
      </c>
      <c r="E15" s="7" t="s">
        <v>190</v>
      </c>
      <c r="F15" s="25">
        <f t="shared" si="0"/>
        <v>39</v>
      </c>
      <c r="G15" s="8"/>
      <c r="H15" s="6"/>
      <c r="I15" s="8"/>
      <c r="J15" s="6"/>
      <c r="K15" s="8"/>
      <c r="L15" s="6"/>
      <c r="M15" s="8"/>
      <c r="N15" s="6"/>
      <c r="O15" s="8"/>
      <c r="P15" s="6"/>
      <c r="Q15" s="8">
        <v>8</v>
      </c>
      <c r="R15" s="6">
        <v>10</v>
      </c>
      <c r="S15" s="8">
        <v>7</v>
      </c>
      <c r="T15" s="6">
        <v>11</v>
      </c>
      <c r="U15" s="13">
        <v>9</v>
      </c>
      <c r="V15" s="6">
        <f t="shared" si="1"/>
        <v>9</v>
      </c>
      <c r="W15" s="13">
        <v>9</v>
      </c>
      <c r="X15" s="11">
        <f t="shared" si="2"/>
        <v>9</v>
      </c>
      <c r="Y15" s="6" t="s">
        <v>28</v>
      </c>
      <c r="Z15" s="6"/>
      <c r="AA15" s="9"/>
    </row>
    <row r="16" spans="1:27" ht="15.75">
      <c r="A16" s="39">
        <v>9</v>
      </c>
      <c r="B16" s="2">
        <v>33</v>
      </c>
      <c r="C16" s="6"/>
      <c r="D16" s="7" t="s">
        <v>181</v>
      </c>
      <c r="E16" s="7" t="s">
        <v>182</v>
      </c>
      <c r="F16" s="25">
        <f t="shared" si="0"/>
        <v>38</v>
      </c>
      <c r="G16" s="8">
        <v>5</v>
      </c>
      <c r="H16" s="6">
        <v>14</v>
      </c>
      <c r="I16" s="8">
        <v>5</v>
      </c>
      <c r="J16" s="6">
        <v>14</v>
      </c>
      <c r="K16" s="8"/>
      <c r="L16" s="6"/>
      <c r="M16" s="8"/>
      <c r="N16" s="6"/>
      <c r="O16" s="8"/>
      <c r="P16" s="6"/>
      <c r="Q16" s="8"/>
      <c r="R16" s="6"/>
      <c r="S16" s="8">
        <v>8</v>
      </c>
      <c r="T16" s="6">
        <v>10</v>
      </c>
      <c r="U16" s="13"/>
      <c r="V16" s="6">
        <f t="shared" si="1"/>
        <v>0</v>
      </c>
      <c r="W16" s="13"/>
      <c r="X16" s="6">
        <f t="shared" si="2"/>
        <v>0</v>
      </c>
      <c r="Y16" s="6" t="s">
        <v>183</v>
      </c>
      <c r="Z16" s="6" t="s">
        <v>29</v>
      </c>
      <c r="AA16" s="9"/>
    </row>
    <row r="17" spans="1:27" ht="15.75">
      <c r="A17" s="39">
        <v>9</v>
      </c>
      <c r="B17" s="2">
        <v>69</v>
      </c>
      <c r="C17" s="6"/>
      <c r="D17" s="7" t="s">
        <v>138</v>
      </c>
      <c r="E17" s="7" t="s">
        <v>184</v>
      </c>
      <c r="F17" s="25">
        <f t="shared" si="0"/>
        <v>38</v>
      </c>
      <c r="G17" s="8"/>
      <c r="H17" s="6"/>
      <c r="I17" s="8">
        <v>2</v>
      </c>
      <c r="J17" s="6">
        <v>20</v>
      </c>
      <c r="K17" s="8"/>
      <c r="L17" s="6"/>
      <c r="M17" s="8">
        <v>3</v>
      </c>
      <c r="N17" s="6">
        <v>18</v>
      </c>
      <c r="O17" s="8"/>
      <c r="P17" s="6"/>
      <c r="Q17" s="8"/>
      <c r="R17" s="6"/>
      <c r="S17" s="8"/>
      <c r="T17" s="6"/>
      <c r="U17" s="13"/>
      <c r="V17" s="6">
        <f t="shared" si="1"/>
        <v>0</v>
      </c>
      <c r="W17" s="21"/>
      <c r="X17" s="11">
        <f t="shared" si="2"/>
        <v>0</v>
      </c>
      <c r="Y17" s="6" t="s">
        <v>185</v>
      </c>
      <c r="Z17" s="6" t="s">
        <v>120</v>
      </c>
      <c r="AA17" s="9"/>
    </row>
    <row r="18" spans="1:27" ht="15.75">
      <c r="A18" s="39">
        <v>10</v>
      </c>
      <c r="B18" s="2">
        <v>12</v>
      </c>
      <c r="C18" s="6">
        <v>140189</v>
      </c>
      <c r="D18" s="7" t="s">
        <v>168</v>
      </c>
      <c r="E18" s="7" t="s">
        <v>186</v>
      </c>
      <c r="F18" s="25">
        <f t="shared" si="0"/>
        <v>32</v>
      </c>
      <c r="G18" s="8">
        <v>2</v>
      </c>
      <c r="H18" s="6">
        <v>20</v>
      </c>
      <c r="I18" s="8"/>
      <c r="J18" s="6"/>
      <c r="K18" s="8"/>
      <c r="L18" s="6"/>
      <c r="M18" s="8"/>
      <c r="N18" s="6"/>
      <c r="O18" s="8">
        <v>6</v>
      </c>
      <c r="P18" s="6">
        <v>12</v>
      </c>
      <c r="Q18" s="8"/>
      <c r="R18" s="6"/>
      <c r="S18" s="8"/>
      <c r="T18" s="6"/>
      <c r="U18" s="13"/>
      <c r="V18" s="6">
        <f t="shared" si="1"/>
        <v>0</v>
      </c>
      <c r="W18" s="18"/>
      <c r="X18" s="11">
        <f t="shared" si="2"/>
        <v>0</v>
      </c>
      <c r="Y18" s="6" t="s">
        <v>187</v>
      </c>
      <c r="Z18" s="6" t="s">
        <v>29</v>
      </c>
      <c r="AA18" s="9" t="s">
        <v>188</v>
      </c>
    </row>
    <row r="19" spans="1:27" ht="15.75">
      <c r="A19" s="39">
        <v>11</v>
      </c>
      <c r="B19" s="16">
        <v>5</v>
      </c>
      <c r="C19" s="14"/>
      <c r="D19" s="17" t="s">
        <v>359</v>
      </c>
      <c r="E19" s="17" t="s">
        <v>329</v>
      </c>
      <c r="F19" s="25">
        <f t="shared" si="0"/>
        <v>23</v>
      </c>
      <c r="G19" s="18"/>
      <c r="H19" s="14"/>
      <c r="I19" s="18"/>
      <c r="J19" s="14"/>
      <c r="K19" s="18"/>
      <c r="L19" s="14"/>
      <c r="M19" s="18"/>
      <c r="N19" s="14"/>
      <c r="O19" s="18"/>
      <c r="P19" s="14"/>
      <c r="Q19" s="18"/>
      <c r="R19" s="14"/>
      <c r="S19" s="18"/>
      <c r="T19" s="14"/>
      <c r="U19" s="13">
        <v>6</v>
      </c>
      <c r="V19" s="6">
        <f t="shared" si="1"/>
        <v>12</v>
      </c>
      <c r="W19" s="13">
        <v>7</v>
      </c>
      <c r="X19" s="11">
        <f t="shared" si="2"/>
        <v>11</v>
      </c>
      <c r="Y19" s="14"/>
      <c r="Z19" s="14"/>
      <c r="AA19" s="14"/>
    </row>
    <row r="20" spans="1:27" ht="15.75">
      <c r="A20" s="39">
        <v>12</v>
      </c>
      <c r="B20" s="2">
        <v>17</v>
      </c>
      <c r="C20" s="6"/>
      <c r="D20" s="7" t="s">
        <v>191</v>
      </c>
      <c r="E20" s="7" t="s">
        <v>84</v>
      </c>
      <c r="F20" s="25">
        <f t="shared" si="0"/>
        <v>16</v>
      </c>
      <c r="G20" s="8"/>
      <c r="H20" s="6"/>
      <c r="I20" s="8">
        <v>4</v>
      </c>
      <c r="J20" s="6">
        <v>16</v>
      </c>
      <c r="K20" s="8"/>
      <c r="L20" s="6"/>
      <c r="M20" s="8"/>
      <c r="N20" s="6"/>
      <c r="O20" s="8"/>
      <c r="P20" s="6"/>
      <c r="Q20" s="8"/>
      <c r="R20" s="6"/>
      <c r="S20" s="8"/>
      <c r="T20" s="6"/>
      <c r="U20" s="21"/>
      <c r="V20" s="6">
        <f t="shared" si="1"/>
        <v>0</v>
      </c>
      <c r="W20" s="21"/>
      <c r="X20" s="11">
        <f t="shared" si="2"/>
        <v>0</v>
      </c>
      <c r="Y20" s="6" t="s">
        <v>192</v>
      </c>
      <c r="Z20" s="6" t="s">
        <v>29</v>
      </c>
      <c r="AA20" s="9"/>
    </row>
    <row r="21" spans="1:27" ht="15.75">
      <c r="A21" s="39">
        <v>12</v>
      </c>
      <c r="B21" s="2">
        <v>32</v>
      </c>
      <c r="C21" s="6"/>
      <c r="D21" s="7" t="s">
        <v>193</v>
      </c>
      <c r="E21" s="7" t="s">
        <v>194</v>
      </c>
      <c r="F21" s="25">
        <f t="shared" si="0"/>
        <v>16</v>
      </c>
      <c r="G21" s="8">
        <v>4</v>
      </c>
      <c r="H21" s="6">
        <v>16</v>
      </c>
      <c r="I21" s="8"/>
      <c r="J21" s="6"/>
      <c r="K21" s="8"/>
      <c r="L21" s="6"/>
      <c r="M21" s="8"/>
      <c r="N21" s="6"/>
      <c r="O21" s="8"/>
      <c r="P21" s="6"/>
      <c r="Q21" s="8"/>
      <c r="R21" s="6"/>
      <c r="S21" s="8"/>
      <c r="T21" s="6"/>
      <c r="U21" s="13"/>
      <c r="V21" s="6">
        <f t="shared" si="1"/>
        <v>0</v>
      </c>
      <c r="W21" s="13"/>
      <c r="X21" s="11">
        <f t="shared" si="2"/>
        <v>0</v>
      </c>
      <c r="Y21" s="6" t="s">
        <v>195</v>
      </c>
      <c r="Z21" s="6" t="s">
        <v>29</v>
      </c>
      <c r="AA21" s="9" t="s">
        <v>196</v>
      </c>
    </row>
    <row r="22" spans="1:27" ht="15.75">
      <c r="A22" s="39">
        <v>13</v>
      </c>
      <c r="B22" s="2">
        <v>54</v>
      </c>
      <c r="C22" s="6"/>
      <c r="D22" s="7" t="s">
        <v>197</v>
      </c>
      <c r="E22" s="7" t="s">
        <v>198</v>
      </c>
      <c r="F22" s="25">
        <f t="shared" si="0"/>
        <v>12</v>
      </c>
      <c r="G22" s="8"/>
      <c r="H22" s="6"/>
      <c r="I22" s="8"/>
      <c r="J22" s="6"/>
      <c r="K22" s="8"/>
      <c r="L22" s="6"/>
      <c r="M22" s="8">
        <v>6</v>
      </c>
      <c r="N22" s="6">
        <v>12</v>
      </c>
      <c r="O22" s="8"/>
      <c r="P22" s="6"/>
      <c r="Q22" s="8"/>
      <c r="R22" s="6"/>
      <c r="S22" s="8"/>
      <c r="T22" s="6"/>
      <c r="U22" s="13"/>
      <c r="V22" s="6">
        <f t="shared" si="1"/>
        <v>0</v>
      </c>
      <c r="W22" s="13"/>
      <c r="X22" s="11">
        <f t="shared" si="2"/>
        <v>0</v>
      </c>
      <c r="Y22" s="6" t="s">
        <v>199</v>
      </c>
      <c r="Z22" s="6" t="s">
        <v>92</v>
      </c>
      <c r="AA22" s="9" t="s">
        <v>200</v>
      </c>
    </row>
    <row r="23" spans="1:27" ht="15.75">
      <c r="A23" s="39">
        <v>13</v>
      </c>
      <c r="B23" s="2">
        <v>98</v>
      </c>
      <c r="C23" s="6"/>
      <c r="D23" s="7" t="s">
        <v>201</v>
      </c>
      <c r="E23" s="7" t="s">
        <v>202</v>
      </c>
      <c r="F23" s="25">
        <f t="shared" si="0"/>
        <v>12</v>
      </c>
      <c r="G23" s="8"/>
      <c r="H23" s="6"/>
      <c r="I23" s="8">
        <v>6</v>
      </c>
      <c r="J23" s="6">
        <v>12</v>
      </c>
      <c r="K23" s="8"/>
      <c r="L23" s="6"/>
      <c r="M23" s="8"/>
      <c r="N23" s="6"/>
      <c r="O23" s="8"/>
      <c r="P23" s="6"/>
      <c r="Q23" s="8"/>
      <c r="R23" s="6"/>
      <c r="S23" s="8"/>
      <c r="T23" s="6"/>
      <c r="U23" s="13"/>
      <c r="V23" s="6">
        <f t="shared" si="1"/>
        <v>0</v>
      </c>
      <c r="W23" s="13"/>
      <c r="X23" s="11">
        <f t="shared" si="2"/>
        <v>0</v>
      </c>
      <c r="Y23" s="6" t="s">
        <v>203</v>
      </c>
      <c r="Z23" s="6" t="s">
        <v>120</v>
      </c>
      <c r="AA23" s="9" t="s">
        <v>204</v>
      </c>
    </row>
    <row r="24" spans="1:27" ht="15.75">
      <c r="A24" s="39">
        <v>13</v>
      </c>
      <c r="B24" s="40">
        <v>94</v>
      </c>
      <c r="C24" s="14"/>
      <c r="D24" s="30" t="s">
        <v>372</v>
      </c>
      <c r="E24" s="30" t="s">
        <v>370</v>
      </c>
      <c r="F24" s="25">
        <f t="shared" si="0"/>
        <v>12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3">
        <v>6</v>
      </c>
      <c r="X24" s="11">
        <f t="shared" si="2"/>
        <v>12</v>
      </c>
      <c r="Y24" s="14"/>
      <c r="Z24" s="14"/>
      <c r="AA24" s="14"/>
    </row>
    <row r="25" spans="1:27" ht="15.75">
      <c r="A25" s="39">
        <v>14</v>
      </c>
      <c r="B25" s="2">
        <v>88</v>
      </c>
      <c r="C25" s="6"/>
      <c r="D25" s="7" t="s">
        <v>27</v>
      </c>
      <c r="E25" s="7" t="s">
        <v>205</v>
      </c>
      <c r="F25" s="25">
        <f t="shared" si="0"/>
        <v>11</v>
      </c>
      <c r="G25" s="8"/>
      <c r="H25" s="6"/>
      <c r="I25" s="8"/>
      <c r="J25" s="6"/>
      <c r="K25" s="8"/>
      <c r="L25" s="6"/>
      <c r="M25" s="8">
        <v>7</v>
      </c>
      <c r="N25" s="6">
        <v>11</v>
      </c>
      <c r="O25" s="8"/>
      <c r="P25" s="6"/>
      <c r="Q25" s="8"/>
      <c r="R25" s="6"/>
      <c r="S25" s="8"/>
      <c r="T25" s="6"/>
      <c r="U25" s="13"/>
      <c r="V25" s="6">
        <f>IF($U25=1,23,IF($U25=2,20,IF($U25=3,18,IF($U25=4,16,IF($U25=5,14,IF($U25=6,12,IF($U25=7,11,IF($U25=8,10,0))))))))+IF($U25=9,9,IF($U25=10,8,IF($U25=11,6,IF($U25=12,5,IF($U25=13,4,IF($U25=14,3,IF($U25=15,2,0)))))))+IF($U25=16,1,IF($U25=17,0,0))</f>
        <v>0</v>
      </c>
      <c r="W25" s="13"/>
      <c r="X25" s="11">
        <f t="shared" si="2"/>
        <v>0</v>
      </c>
      <c r="Y25" s="6" t="s">
        <v>151</v>
      </c>
      <c r="Z25" s="6" t="s">
        <v>124</v>
      </c>
      <c r="AA25" s="9"/>
    </row>
    <row r="26" spans="1:27" ht="15.75">
      <c r="A26" s="39">
        <v>15</v>
      </c>
      <c r="B26" s="2">
        <v>91</v>
      </c>
      <c r="C26" s="6"/>
      <c r="D26" s="7" t="s">
        <v>206</v>
      </c>
      <c r="E26" s="7" t="s">
        <v>207</v>
      </c>
      <c r="F26" s="25">
        <f t="shared" si="0"/>
        <v>10</v>
      </c>
      <c r="G26" s="8"/>
      <c r="H26" s="6"/>
      <c r="I26" s="8"/>
      <c r="J26" s="6"/>
      <c r="K26" s="8"/>
      <c r="L26" s="6"/>
      <c r="M26" s="8">
        <v>8</v>
      </c>
      <c r="N26" s="6">
        <v>10</v>
      </c>
      <c r="O26" s="8"/>
      <c r="P26" s="6"/>
      <c r="Q26" s="8"/>
      <c r="R26" s="6"/>
      <c r="S26" s="8"/>
      <c r="T26" s="6"/>
      <c r="U26" s="13"/>
      <c r="V26" s="6">
        <f>IF($U26=1,23,IF($U26=2,20,IF($U26=3,18,IF($U26=4,16,IF($U26=5,14,IF($U26=6,12,IF($U26=7,11,IF($U26=8,10,0))))))))+IF($U26=9,9,IF($U26=10,8,IF($U26=11,6,IF($U26=12,5,IF($U26=13,4,IF($U26=14,3,IF($U26=15,2,0)))))))+IF($U26=16,1,IF($U26=17,0,0))</f>
        <v>0</v>
      </c>
      <c r="W26" s="13"/>
      <c r="X26" s="11">
        <f t="shared" si="2"/>
        <v>0</v>
      </c>
      <c r="Y26" s="6" t="s">
        <v>208</v>
      </c>
      <c r="Z26" s="6" t="s">
        <v>124</v>
      </c>
      <c r="AA26" s="9"/>
    </row>
    <row r="27" spans="1:27" ht="15.75">
      <c r="A27" s="39">
        <v>16</v>
      </c>
      <c r="B27" s="29">
        <v>82</v>
      </c>
      <c r="C27" s="14"/>
      <c r="D27" s="30" t="s">
        <v>47</v>
      </c>
      <c r="E27" s="30" t="s">
        <v>367</v>
      </c>
      <c r="F27" s="25">
        <f t="shared" si="0"/>
        <v>8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21">
        <v>10</v>
      </c>
      <c r="X27" s="11">
        <f t="shared" si="2"/>
        <v>8</v>
      </c>
      <c r="Y27" s="14"/>
      <c r="Z27" s="14"/>
      <c r="AA27" s="14"/>
    </row>
    <row r="28" spans="1:27" ht="15.75">
      <c r="A28" s="39">
        <v>17</v>
      </c>
      <c r="B28" s="29">
        <v>71</v>
      </c>
      <c r="C28" s="14"/>
      <c r="D28" s="30" t="s">
        <v>364</v>
      </c>
      <c r="E28" s="30" t="s">
        <v>366</v>
      </c>
      <c r="F28" s="25">
        <f t="shared" si="0"/>
        <v>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3">
        <v>12</v>
      </c>
      <c r="X28" s="11">
        <f t="shared" si="2"/>
        <v>5</v>
      </c>
      <c r="Y28" s="14"/>
      <c r="Z28" s="14"/>
      <c r="AA28" s="14"/>
    </row>
  </sheetData>
  <sheetProtection formatCells="0" formatColumns="0" formatRows="0" insertColumns="0" insertRows="0" insertHyperlinks="0" deleteColumns="0" deleteRows="0" sort="0" autoFilter="0" pivotTables="0"/>
  <mergeCells count="1">
    <mergeCell ref="B2:M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8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2" max="2" width="11.99609375" style="0" customWidth="1"/>
    <col min="3" max="3" width="10.99609375" style="0" customWidth="1"/>
    <col min="4" max="5" width="17.99609375" style="0" customWidth="1"/>
    <col min="6" max="6" width="15.99609375" style="0" customWidth="1"/>
    <col min="7" max="7" width="7.99609375" style="0" customWidth="1"/>
    <col min="9" max="9" width="7.99609375" style="0" customWidth="1"/>
    <col min="11" max="11" width="7.99609375" style="0" customWidth="1"/>
    <col min="13" max="13" width="7.99609375" style="0" customWidth="1"/>
    <col min="15" max="15" width="7.99609375" style="0" customWidth="1"/>
    <col min="17" max="17" width="7.99609375" style="0" customWidth="1"/>
    <col min="19" max="19" width="7.99609375" style="0" customWidth="1"/>
    <col min="25" max="26" width="24.99609375" style="0" customWidth="1"/>
    <col min="27" max="27" width="124.99609375" style="0" customWidth="1"/>
  </cols>
  <sheetData>
    <row r="2" spans="2:13" ht="15.75">
      <c r="B2" s="43" t="s">
        <v>209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4" spans="1:27" ht="24.75" customHeight="1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4" t="s">
        <v>7</v>
      </c>
      <c r="I4" s="3" t="s">
        <v>8</v>
      </c>
      <c r="J4" s="4" t="s">
        <v>9</v>
      </c>
      <c r="K4" s="3" t="s">
        <v>8</v>
      </c>
      <c r="L4" s="4" t="s">
        <v>10</v>
      </c>
      <c r="M4" s="3" t="s">
        <v>8</v>
      </c>
      <c r="N4" s="4" t="s">
        <v>11</v>
      </c>
      <c r="O4" s="3" t="s">
        <v>8</v>
      </c>
      <c r="P4" s="4" t="s">
        <v>12</v>
      </c>
      <c r="Q4" s="3" t="s">
        <v>13</v>
      </c>
      <c r="R4" s="4" t="s">
        <v>14</v>
      </c>
      <c r="S4" s="3" t="s">
        <v>13</v>
      </c>
      <c r="T4" s="4" t="s">
        <v>15</v>
      </c>
      <c r="U4" s="3" t="s">
        <v>13</v>
      </c>
      <c r="V4" s="4" t="s">
        <v>358</v>
      </c>
      <c r="W4" s="22" t="s">
        <v>361</v>
      </c>
      <c r="X4" s="23" t="s">
        <v>362</v>
      </c>
      <c r="Y4" s="2" t="s">
        <v>16</v>
      </c>
      <c r="Z4" s="2" t="s">
        <v>17</v>
      </c>
      <c r="AA4" s="2" t="s">
        <v>18</v>
      </c>
    </row>
    <row r="6" spans="7:24" ht="15.75">
      <c r="G6" s="2" t="s">
        <v>21</v>
      </c>
      <c r="H6" s="2" t="s">
        <v>22</v>
      </c>
      <c r="I6" s="2" t="s">
        <v>21</v>
      </c>
      <c r="J6" s="2" t="s">
        <v>22</v>
      </c>
      <c r="K6" s="2" t="s">
        <v>21</v>
      </c>
      <c r="L6" s="2" t="s">
        <v>22</v>
      </c>
      <c r="M6" s="2" t="s">
        <v>21</v>
      </c>
      <c r="N6" s="2" t="s">
        <v>22</v>
      </c>
      <c r="O6" s="2" t="s">
        <v>21</v>
      </c>
      <c r="P6" s="2" t="s">
        <v>22</v>
      </c>
      <c r="Q6" s="2" t="s">
        <v>21</v>
      </c>
      <c r="R6" s="2" t="s">
        <v>22</v>
      </c>
      <c r="S6" s="2" t="s">
        <v>21</v>
      </c>
      <c r="T6" s="2" t="s">
        <v>22</v>
      </c>
      <c r="U6" s="2" t="s">
        <v>21</v>
      </c>
      <c r="V6" s="2" t="s">
        <v>22</v>
      </c>
      <c r="W6" s="2" t="s">
        <v>21</v>
      </c>
      <c r="X6" s="2" t="s">
        <v>22</v>
      </c>
    </row>
    <row r="7" spans="1:27" ht="15.75">
      <c r="A7" s="5">
        <v>1</v>
      </c>
      <c r="B7" s="2">
        <v>75</v>
      </c>
      <c r="C7" s="6">
        <v>140113</v>
      </c>
      <c r="D7" s="7" t="s">
        <v>213</v>
      </c>
      <c r="E7" s="7" t="s">
        <v>214</v>
      </c>
      <c r="F7" s="25">
        <f aca="true" t="shared" si="0" ref="F7:F18">+H7+J7+L7+N7+P7+R7+T7+V7+X7</f>
        <v>155</v>
      </c>
      <c r="G7" s="8">
        <v>1</v>
      </c>
      <c r="H7" s="6">
        <v>23</v>
      </c>
      <c r="I7" s="8"/>
      <c r="J7" s="6"/>
      <c r="K7" s="8">
        <v>2</v>
      </c>
      <c r="L7" s="6">
        <v>20</v>
      </c>
      <c r="M7" s="8"/>
      <c r="N7" s="6"/>
      <c r="O7" s="8">
        <v>1</v>
      </c>
      <c r="P7" s="6">
        <v>23</v>
      </c>
      <c r="Q7" s="8">
        <v>1</v>
      </c>
      <c r="R7" s="6">
        <v>23</v>
      </c>
      <c r="S7" s="8">
        <v>1</v>
      </c>
      <c r="T7" s="6">
        <v>23</v>
      </c>
      <c r="U7" s="6">
        <v>1</v>
      </c>
      <c r="V7" s="10">
        <f aca="true" t="shared" si="1" ref="V7:V18">IF($U7=1,23,IF($U7=2,20,IF($U7=3,18,IF($U7=4,16,IF($U7=5,14,IF($U7=6,12,IF($U7=7,11,IF($U7=8,10,0))))))))+IF($U7=9,9,IF($U7=10,8,IF($U7=11,6,IF($U7=12,5,IF($U7=13,4,IF($U7=14,3,IF($U7=15,2,0)))))))+IF($U7=16,1,IF($U7=17,0,0))</f>
        <v>23</v>
      </c>
      <c r="W7" s="6">
        <v>2</v>
      </c>
      <c r="X7" s="10">
        <f aca="true" t="shared" si="2" ref="X7:X18">IF($W7=1,23,IF($W7=2,20,IF($W7=3,18,IF($W7=4,16,IF($W7=5,14,IF($W7=6,12,IF($W7=7,11,IF($W7=8,10,0))))))))+IF($W7=9,9,IF($W7=10,8,IF($W7=11,6,IF($W7=12,5,IF($W7=13,4,IF($W7=14,3,IF($W7=15,2,0)))))))+IF($W7=16,1,IF($W7=17,0,0))</f>
        <v>20</v>
      </c>
      <c r="Y7" s="6" t="s">
        <v>25</v>
      </c>
      <c r="Z7" s="6" t="s">
        <v>120</v>
      </c>
      <c r="AA7" s="9" t="s">
        <v>215</v>
      </c>
    </row>
    <row r="8" spans="1:27" ht="15.75">
      <c r="A8" s="5">
        <v>2</v>
      </c>
      <c r="B8" s="2">
        <v>82</v>
      </c>
      <c r="C8" s="6"/>
      <c r="D8" s="7" t="s">
        <v>210</v>
      </c>
      <c r="E8" s="7" t="s">
        <v>211</v>
      </c>
      <c r="F8" s="25">
        <f t="shared" si="0"/>
        <v>149</v>
      </c>
      <c r="G8" s="8">
        <v>5</v>
      </c>
      <c r="H8" s="6">
        <v>14</v>
      </c>
      <c r="I8" s="8">
        <v>1</v>
      </c>
      <c r="J8" s="6">
        <v>23</v>
      </c>
      <c r="K8" s="8">
        <v>4</v>
      </c>
      <c r="L8" s="6">
        <v>16</v>
      </c>
      <c r="M8" s="8">
        <v>5</v>
      </c>
      <c r="N8" s="6">
        <v>14</v>
      </c>
      <c r="O8" s="8">
        <v>3</v>
      </c>
      <c r="P8" s="6">
        <v>18</v>
      </c>
      <c r="Q8" s="8">
        <v>3</v>
      </c>
      <c r="R8" s="6">
        <v>18</v>
      </c>
      <c r="S8" s="8">
        <v>3</v>
      </c>
      <c r="T8" s="6">
        <v>18</v>
      </c>
      <c r="U8" s="6">
        <v>5</v>
      </c>
      <c r="V8" s="10">
        <f t="shared" si="1"/>
        <v>14</v>
      </c>
      <c r="W8" s="6">
        <v>5</v>
      </c>
      <c r="X8" s="10">
        <f t="shared" si="2"/>
        <v>14</v>
      </c>
      <c r="Y8" s="6" t="s">
        <v>28</v>
      </c>
      <c r="Z8" s="6" t="s">
        <v>29</v>
      </c>
      <c r="AA8" s="9" t="s">
        <v>212</v>
      </c>
    </row>
    <row r="9" spans="1:27" ht="30">
      <c r="A9" s="5">
        <v>3</v>
      </c>
      <c r="B9" s="2">
        <v>6</v>
      </c>
      <c r="C9" s="6"/>
      <c r="D9" s="7" t="s">
        <v>117</v>
      </c>
      <c r="E9" s="7" t="s">
        <v>186</v>
      </c>
      <c r="F9" s="25">
        <f t="shared" si="0"/>
        <v>141</v>
      </c>
      <c r="G9" s="8">
        <v>4</v>
      </c>
      <c r="H9" s="6">
        <v>16</v>
      </c>
      <c r="I9" s="8">
        <v>6</v>
      </c>
      <c r="J9" s="6">
        <v>12</v>
      </c>
      <c r="K9" s="8">
        <v>1</v>
      </c>
      <c r="L9" s="6">
        <v>23</v>
      </c>
      <c r="M9" s="8">
        <v>6</v>
      </c>
      <c r="N9" s="6">
        <v>12</v>
      </c>
      <c r="O9" s="8">
        <v>4</v>
      </c>
      <c r="P9" s="6">
        <v>16</v>
      </c>
      <c r="Q9" s="8">
        <v>4</v>
      </c>
      <c r="R9" s="6">
        <v>16</v>
      </c>
      <c r="S9" s="8">
        <v>5</v>
      </c>
      <c r="T9" s="6">
        <v>14</v>
      </c>
      <c r="U9" s="6">
        <v>4</v>
      </c>
      <c r="V9" s="10">
        <f t="shared" si="1"/>
        <v>16</v>
      </c>
      <c r="W9" s="6">
        <v>4</v>
      </c>
      <c r="X9" s="10">
        <f t="shared" si="2"/>
        <v>16</v>
      </c>
      <c r="Y9" s="6" t="s">
        <v>28</v>
      </c>
      <c r="Z9" s="6" t="s">
        <v>120</v>
      </c>
      <c r="AA9" s="9" t="s">
        <v>216</v>
      </c>
    </row>
    <row r="10" spans="1:27" ht="15.75">
      <c r="A10" s="2">
        <v>4</v>
      </c>
      <c r="B10" s="2">
        <v>72</v>
      </c>
      <c r="C10" s="6"/>
      <c r="D10" s="7" t="s">
        <v>114</v>
      </c>
      <c r="E10" s="7" t="s">
        <v>217</v>
      </c>
      <c r="F10" s="25">
        <f t="shared" si="0"/>
        <v>132</v>
      </c>
      <c r="G10" s="8">
        <v>2</v>
      </c>
      <c r="H10" s="6">
        <v>20</v>
      </c>
      <c r="I10" s="8">
        <v>2</v>
      </c>
      <c r="J10" s="6">
        <v>20</v>
      </c>
      <c r="K10" s="8">
        <v>7</v>
      </c>
      <c r="L10" s="6">
        <v>11</v>
      </c>
      <c r="M10" s="8">
        <v>7</v>
      </c>
      <c r="N10" s="6">
        <v>11</v>
      </c>
      <c r="O10" s="8">
        <v>5</v>
      </c>
      <c r="P10" s="6">
        <v>14</v>
      </c>
      <c r="Q10" s="8">
        <v>2</v>
      </c>
      <c r="R10" s="6">
        <v>20</v>
      </c>
      <c r="S10" s="8"/>
      <c r="T10" s="6"/>
      <c r="U10" s="6">
        <v>3</v>
      </c>
      <c r="V10" s="10">
        <f t="shared" si="1"/>
        <v>18</v>
      </c>
      <c r="W10" s="6">
        <v>3</v>
      </c>
      <c r="X10" s="10">
        <f t="shared" si="2"/>
        <v>18</v>
      </c>
      <c r="Y10" s="6" t="s">
        <v>28</v>
      </c>
      <c r="Z10" s="6" t="s">
        <v>120</v>
      </c>
      <c r="AA10" s="9" t="s">
        <v>218</v>
      </c>
    </row>
    <row r="11" spans="1:27" ht="15.75">
      <c r="A11" s="2">
        <v>5</v>
      </c>
      <c r="B11" s="2">
        <v>29</v>
      </c>
      <c r="C11" s="6"/>
      <c r="D11" s="7" t="s">
        <v>114</v>
      </c>
      <c r="E11" s="7" t="s">
        <v>223</v>
      </c>
      <c r="F11" s="25">
        <f t="shared" si="0"/>
        <v>114</v>
      </c>
      <c r="G11" s="8">
        <v>3</v>
      </c>
      <c r="H11" s="6">
        <v>18</v>
      </c>
      <c r="I11" s="8">
        <v>7</v>
      </c>
      <c r="J11" s="6">
        <v>11</v>
      </c>
      <c r="K11" s="8">
        <v>6</v>
      </c>
      <c r="L11" s="6">
        <v>12</v>
      </c>
      <c r="M11" s="8">
        <v>2</v>
      </c>
      <c r="N11" s="6">
        <v>20</v>
      </c>
      <c r="O11" s="8">
        <v>6</v>
      </c>
      <c r="P11" s="6">
        <v>12</v>
      </c>
      <c r="Q11" s="8">
        <v>8</v>
      </c>
      <c r="R11" s="6">
        <v>10</v>
      </c>
      <c r="S11" s="8">
        <v>7</v>
      </c>
      <c r="T11" s="6">
        <v>11</v>
      </c>
      <c r="U11" s="6">
        <v>9</v>
      </c>
      <c r="V11" s="6">
        <f t="shared" si="1"/>
        <v>9</v>
      </c>
      <c r="W11" s="6">
        <v>7</v>
      </c>
      <c r="X11" s="6">
        <f t="shared" si="2"/>
        <v>11</v>
      </c>
      <c r="Y11" s="6" t="s">
        <v>28</v>
      </c>
      <c r="Z11" s="6" t="s">
        <v>120</v>
      </c>
      <c r="AA11" s="9" t="s">
        <v>224</v>
      </c>
    </row>
    <row r="12" spans="1:27" ht="15.75">
      <c r="A12" s="2">
        <v>6</v>
      </c>
      <c r="B12" s="2">
        <v>74</v>
      </c>
      <c r="C12" s="6"/>
      <c r="D12" s="7" t="s">
        <v>219</v>
      </c>
      <c r="E12" s="7" t="s">
        <v>220</v>
      </c>
      <c r="F12" s="25">
        <f t="shared" si="0"/>
        <v>95</v>
      </c>
      <c r="G12" s="8">
        <v>6</v>
      </c>
      <c r="H12" s="6">
        <v>12</v>
      </c>
      <c r="I12" s="8">
        <v>3</v>
      </c>
      <c r="J12" s="6">
        <v>18</v>
      </c>
      <c r="K12" s="8">
        <v>5</v>
      </c>
      <c r="L12" s="6">
        <v>14</v>
      </c>
      <c r="M12" s="8">
        <v>3</v>
      </c>
      <c r="N12" s="6">
        <v>18</v>
      </c>
      <c r="O12" s="8">
        <v>8</v>
      </c>
      <c r="P12" s="6">
        <v>10</v>
      </c>
      <c r="Q12" s="8">
        <v>7</v>
      </c>
      <c r="R12" s="6">
        <v>11</v>
      </c>
      <c r="S12" s="8">
        <v>6</v>
      </c>
      <c r="T12" s="6">
        <v>12</v>
      </c>
      <c r="U12" s="6"/>
      <c r="V12" s="6">
        <f t="shared" si="1"/>
        <v>0</v>
      </c>
      <c r="W12" s="6"/>
      <c r="X12" s="6">
        <f t="shared" si="2"/>
        <v>0</v>
      </c>
      <c r="Y12" s="6" t="s">
        <v>28</v>
      </c>
      <c r="Z12" s="6" t="s">
        <v>221</v>
      </c>
      <c r="AA12" s="9" t="s">
        <v>222</v>
      </c>
    </row>
    <row r="13" spans="1:27" ht="15.75">
      <c r="A13" s="2">
        <v>7</v>
      </c>
      <c r="B13" s="2">
        <v>2</v>
      </c>
      <c r="C13" s="6"/>
      <c r="D13" s="7" t="s">
        <v>233</v>
      </c>
      <c r="E13" s="7" t="s">
        <v>234</v>
      </c>
      <c r="F13" s="25">
        <f t="shared" si="0"/>
        <v>85</v>
      </c>
      <c r="G13" s="8"/>
      <c r="H13" s="6"/>
      <c r="I13" s="8"/>
      <c r="J13" s="6"/>
      <c r="K13" s="8"/>
      <c r="L13" s="6"/>
      <c r="M13" s="8"/>
      <c r="N13" s="6"/>
      <c r="O13" s="8">
        <v>2</v>
      </c>
      <c r="P13" s="6">
        <v>20</v>
      </c>
      <c r="Q13" s="8">
        <v>5</v>
      </c>
      <c r="R13" s="6">
        <v>14</v>
      </c>
      <c r="S13" s="8">
        <v>4</v>
      </c>
      <c r="T13" s="6">
        <v>16</v>
      </c>
      <c r="U13" s="6">
        <v>6</v>
      </c>
      <c r="V13" s="6">
        <f t="shared" si="1"/>
        <v>12</v>
      </c>
      <c r="W13" s="6">
        <v>1</v>
      </c>
      <c r="X13" s="6">
        <f t="shared" si="2"/>
        <v>23</v>
      </c>
      <c r="Y13" s="6" t="s">
        <v>28</v>
      </c>
      <c r="Z13" s="6" t="s">
        <v>235</v>
      </c>
      <c r="AA13" s="9" t="s">
        <v>236</v>
      </c>
    </row>
    <row r="14" spans="1:27" ht="15.75">
      <c r="A14" s="2">
        <v>8</v>
      </c>
      <c r="B14" s="2">
        <v>23</v>
      </c>
      <c r="C14" s="6">
        <v>140032</v>
      </c>
      <c r="D14" s="7" t="s">
        <v>225</v>
      </c>
      <c r="E14" s="7" t="s">
        <v>226</v>
      </c>
      <c r="F14" s="25">
        <f t="shared" si="0"/>
        <v>82</v>
      </c>
      <c r="G14" s="8"/>
      <c r="H14" s="6"/>
      <c r="I14" s="8">
        <v>4</v>
      </c>
      <c r="J14" s="6">
        <v>16</v>
      </c>
      <c r="K14" s="8">
        <v>3</v>
      </c>
      <c r="L14" s="6">
        <v>18</v>
      </c>
      <c r="M14" s="8">
        <v>4</v>
      </c>
      <c r="N14" s="6">
        <v>16</v>
      </c>
      <c r="O14" s="8"/>
      <c r="P14" s="6"/>
      <c r="Q14" s="8">
        <v>6</v>
      </c>
      <c r="R14" s="6">
        <v>12</v>
      </c>
      <c r="S14" s="8"/>
      <c r="T14" s="6"/>
      <c r="U14" s="6">
        <v>2</v>
      </c>
      <c r="V14" s="6">
        <f t="shared" si="1"/>
        <v>20</v>
      </c>
      <c r="W14" s="6"/>
      <c r="X14" s="6">
        <f t="shared" si="2"/>
        <v>0</v>
      </c>
      <c r="Y14" s="6" t="s">
        <v>227</v>
      </c>
      <c r="Z14" s="6" t="s">
        <v>124</v>
      </c>
      <c r="AA14" s="9" t="s">
        <v>228</v>
      </c>
    </row>
    <row r="15" spans="1:27" ht="15.75">
      <c r="A15" s="2">
        <v>9</v>
      </c>
      <c r="B15" s="2">
        <v>26</v>
      </c>
      <c r="C15" s="6"/>
      <c r="D15" s="7" t="s">
        <v>229</v>
      </c>
      <c r="E15" s="7" t="s">
        <v>230</v>
      </c>
      <c r="F15" s="25">
        <f t="shared" si="0"/>
        <v>75</v>
      </c>
      <c r="G15" s="8"/>
      <c r="H15" s="6"/>
      <c r="I15" s="8">
        <v>5</v>
      </c>
      <c r="J15" s="6">
        <v>14</v>
      </c>
      <c r="K15" s="8">
        <v>8</v>
      </c>
      <c r="L15" s="6">
        <v>10</v>
      </c>
      <c r="M15" s="8">
        <v>8</v>
      </c>
      <c r="N15" s="6">
        <v>10</v>
      </c>
      <c r="O15" s="8"/>
      <c r="P15" s="6"/>
      <c r="Q15" s="8">
        <v>9</v>
      </c>
      <c r="R15" s="6">
        <v>9</v>
      </c>
      <c r="S15" s="8">
        <v>8</v>
      </c>
      <c r="T15" s="6">
        <v>10</v>
      </c>
      <c r="U15" s="6">
        <v>8</v>
      </c>
      <c r="V15" s="6">
        <f t="shared" si="1"/>
        <v>10</v>
      </c>
      <c r="W15" s="6">
        <v>6</v>
      </c>
      <c r="X15" s="6">
        <f t="shared" si="2"/>
        <v>12</v>
      </c>
      <c r="Y15" s="6" t="s">
        <v>231</v>
      </c>
      <c r="Z15" s="6" t="s">
        <v>120</v>
      </c>
      <c r="AA15" s="9" t="s">
        <v>232</v>
      </c>
    </row>
    <row r="16" spans="1:27" ht="15.75">
      <c r="A16" s="2">
        <v>10</v>
      </c>
      <c r="B16" s="2">
        <v>11</v>
      </c>
      <c r="C16" s="6"/>
      <c r="D16" s="7" t="s">
        <v>27</v>
      </c>
      <c r="E16" s="7" t="s">
        <v>237</v>
      </c>
      <c r="F16" s="25">
        <f t="shared" si="0"/>
        <v>54</v>
      </c>
      <c r="G16" s="8"/>
      <c r="H16" s="6"/>
      <c r="I16" s="8"/>
      <c r="J16" s="6"/>
      <c r="K16" s="8"/>
      <c r="L16" s="6"/>
      <c r="M16" s="8">
        <v>1</v>
      </c>
      <c r="N16" s="6">
        <v>23</v>
      </c>
      <c r="O16" s="8"/>
      <c r="P16" s="6"/>
      <c r="Q16" s="8"/>
      <c r="R16" s="6"/>
      <c r="S16" s="8">
        <v>2</v>
      </c>
      <c r="T16" s="6">
        <v>20</v>
      </c>
      <c r="U16" s="6">
        <v>7</v>
      </c>
      <c r="V16" s="6">
        <f t="shared" si="1"/>
        <v>11</v>
      </c>
      <c r="W16" s="6"/>
      <c r="X16" s="6">
        <f t="shared" si="2"/>
        <v>0</v>
      </c>
      <c r="Y16" s="6" t="s">
        <v>238</v>
      </c>
      <c r="Z16" s="6" t="s">
        <v>120</v>
      </c>
      <c r="AA16" s="9" t="s">
        <v>239</v>
      </c>
    </row>
    <row r="17" spans="1:27" ht="15.75">
      <c r="A17" s="2">
        <v>11</v>
      </c>
      <c r="B17" s="2">
        <v>44</v>
      </c>
      <c r="C17" s="6"/>
      <c r="D17" s="7" t="s">
        <v>240</v>
      </c>
      <c r="E17" s="7" t="s">
        <v>241</v>
      </c>
      <c r="F17" s="25">
        <f t="shared" si="0"/>
        <v>19</v>
      </c>
      <c r="G17" s="8"/>
      <c r="H17" s="6"/>
      <c r="I17" s="8">
        <v>8</v>
      </c>
      <c r="J17" s="6">
        <v>10</v>
      </c>
      <c r="K17" s="8"/>
      <c r="L17" s="6"/>
      <c r="M17" s="8">
        <v>9</v>
      </c>
      <c r="N17" s="6">
        <v>9</v>
      </c>
      <c r="O17" s="8"/>
      <c r="P17" s="6"/>
      <c r="Q17" s="8"/>
      <c r="R17" s="6"/>
      <c r="S17" s="8"/>
      <c r="T17" s="6"/>
      <c r="U17" s="6"/>
      <c r="V17" s="6">
        <f t="shared" si="1"/>
        <v>0</v>
      </c>
      <c r="W17" s="6"/>
      <c r="X17" s="6">
        <f t="shared" si="2"/>
        <v>0</v>
      </c>
      <c r="Y17" s="6" t="s">
        <v>242</v>
      </c>
      <c r="Z17" s="6" t="s">
        <v>29</v>
      </c>
      <c r="AA17" s="9"/>
    </row>
    <row r="18" spans="1:27" ht="15.75">
      <c r="A18" s="2">
        <v>12</v>
      </c>
      <c r="B18" s="2">
        <v>16</v>
      </c>
      <c r="C18" s="6">
        <v>140217</v>
      </c>
      <c r="D18" s="7" t="s">
        <v>164</v>
      </c>
      <c r="E18" s="7" t="s">
        <v>243</v>
      </c>
      <c r="F18" s="25">
        <f t="shared" si="0"/>
        <v>11</v>
      </c>
      <c r="G18" s="8"/>
      <c r="H18" s="6"/>
      <c r="I18" s="8"/>
      <c r="J18" s="6"/>
      <c r="K18" s="8"/>
      <c r="L18" s="6"/>
      <c r="M18" s="8"/>
      <c r="N18" s="6"/>
      <c r="O18" s="8">
        <v>7</v>
      </c>
      <c r="P18" s="6">
        <v>11</v>
      </c>
      <c r="Q18" s="8"/>
      <c r="R18" s="6"/>
      <c r="S18" s="8"/>
      <c r="T18" s="6"/>
      <c r="U18" s="6"/>
      <c r="V18" s="6">
        <f t="shared" si="1"/>
        <v>0</v>
      </c>
      <c r="W18" s="6"/>
      <c r="X18" s="6">
        <f t="shared" si="2"/>
        <v>0</v>
      </c>
      <c r="Y18" s="6" t="s">
        <v>244</v>
      </c>
      <c r="Z18" s="6" t="s">
        <v>120</v>
      </c>
      <c r="AA18" s="9" t="s">
        <v>245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M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Welland 2014 Season Standings</dc:title>
  <dc:subject/>
  <dc:creator>Matthew Auld</dc:creator>
  <cp:keywords/>
  <dc:description/>
  <cp:lastModifiedBy>David</cp:lastModifiedBy>
  <cp:lastPrinted>2014-09-15T17:00:39Z</cp:lastPrinted>
  <dcterms:created xsi:type="dcterms:W3CDTF">2014-07-13T02:28:35Z</dcterms:created>
  <dcterms:modified xsi:type="dcterms:W3CDTF">2014-09-15T21:15:51Z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1129623991</vt:i4>
  </property>
  <property fmtid="{D5CDD505-2E9C-101B-9397-08002B2CF9AE}" pid="3" name="_EmailSubject">
    <vt:lpwstr>Updated Standings for Welland County Speedway as of September 15th</vt:lpwstr>
  </property>
  <property fmtid="{D5CDD505-2E9C-101B-9397-08002B2CF9AE}" pid="4" name="_AuthorEmail">
    <vt:lpwstr>nfisher@cogeco.ca</vt:lpwstr>
  </property>
  <property fmtid="{D5CDD505-2E9C-101B-9397-08002B2CF9AE}" pid="5" name="_AuthorEmailDisplayName">
    <vt:lpwstr>Norm Fisher</vt:lpwstr>
  </property>
  <property fmtid="{D5CDD505-2E9C-101B-9397-08002B2CF9AE}" pid="6" name="_ReviewingToolsShownOnce">
    <vt:lpwstr/>
  </property>
</Properties>
</file>