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9780" tabRatio="647" activeTab="0"/>
  </bookViews>
  <sheets>
    <sheet name="Production ATV" sheetId="1" r:id="rId1"/>
    <sheet name="Vintage" sheetId="2" r:id="rId2"/>
    <sheet name="Lightweight Vintage" sheetId="3" r:id="rId3"/>
    <sheet name="Open ATV" sheetId="4" r:id="rId4"/>
    <sheet name="50CC - Chain" sheetId="5" r:id="rId5"/>
    <sheet name="50CC - Shaft" sheetId="6" r:id="rId6"/>
    <sheet name="65CC" sheetId="7" r:id="rId7"/>
    <sheet name="85CC" sheetId="8" r:id="rId8"/>
    <sheet name="Youth 250 Novice" sheetId="9" r:id="rId9"/>
    <sheet name="450 Novice" sheetId="10" r:id="rId10"/>
    <sheet name="450 Intermediate" sheetId="11" r:id="rId11"/>
    <sheet name="450 Expert" sheetId="12" r:id="rId12"/>
    <sheet name="Open Novice" sheetId="13" r:id="rId13"/>
    <sheet name="Open Intermediate" sheetId="14" r:id="rId14"/>
    <sheet name="Open Expert" sheetId="15" r:id="rId15"/>
    <sheet name="750 Expert" sheetId="16" r:id="rId16"/>
    <sheet name="Veterans" sheetId="17" r:id="rId17"/>
    <sheet name="Speedway" sheetId="18" r:id="rId18"/>
  </sheets>
  <definedNames/>
  <calcPr fullCalcOnLoad="1"/>
</workbook>
</file>

<file path=xl/sharedStrings.xml><?xml version="1.0" encoding="utf-8"?>
<sst xmlns="http://schemas.openxmlformats.org/spreadsheetml/2006/main" count="1962" uniqueCount="461">
  <si>
    <t>Standings 2017 - Speedway</t>
  </si>
  <si>
    <t>Standings</t>
  </si>
  <si>
    <t>Plate #</t>
  </si>
  <si>
    <t>License #</t>
  </si>
  <si>
    <t>Class</t>
  </si>
  <si>
    <t>First Name</t>
  </si>
  <si>
    <t>Last Name</t>
  </si>
  <si>
    <t>Total Points</t>
  </si>
  <si>
    <t>Pos</t>
  </si>
  <si>
    <t>Points</t>
  </si>
  <si>
    <t>City</t>
  </si>
  <si>
    <t>Brand</t>
  </si>
  <si>
    <t>Sponsors</t>
  </si>
  <si>
    <t>Speedway</t>
  </si>
  <si>
    <t>Glen</t>
  </si>
  <si>
    <t>Brown</t>
  </si>
  <si>
    <t>Muskoka, ON</t>
  </si>
  <si>
    <t>JAWA</t>
  </si>
  <si>
    <t>Kyle</t>
  </si>
  <si>
    <t>Legault</t>
  </si>
  <si>
    <t>Welland, ON</t>
  </si>
  <si>
    <t>GM</t>
  </si>
  <si>
    <t>Johnny Rockstar Racing, GT Tuning</t>
  </si>
  <si>
    <t>Jim</t>
  </si>
  <si>
    <t>Terchila</t>
  </si>
  <si>
    <t>Indianapolis</t>
  </si>
  <si>
    <t>Mid America Speedway, C&amp;C Cycle, Indianapolis, Frankfort In</t>
  </si>
  <si>
    <t>Zach</t>
  </si>
  <si>
    <t>Peters</t>
  </si>
  <si>
    <t>Ransomville</t>
  </si>
  <si>
    <t>Atwal EyeCare, GT Tuning, KW Racewear</t>
  </si>
  <si>
    <t>Clayton</t>
  </si>
  <si>
    <t>Criswell</t>
  </si>
  <si>
    <t>Frankford, IN</t>
  </si>
  <si>
    <t>C &amp; C Cycle, Mid America Speedway, Western Power Sports</t>
  </si>
  <si>
    <t>Nicolas</t>
  </si>
  <si>
    <t>Fafard</t>
  </si>
  <si>
    <t>Wellandport, ON</t>
  </si>
  <si>
    <t>GT Tuning Canada, Tim Murray</t>
  </si>
  <si>
    <t>Jeff</t>
  </si>
  <si>
    <t>Orosz</t>
  </si>
  <si>
    <t>Caistorville, ON</t>
  </si>
  <si>
    <t>GT Tuning</t>
  </si>
  <si>
    <t>DNS</t>
  </si>
  <si>
    <t>Standings 2017 - Veterans</t>
  </si>
  <si>
    <t>Veterans</t>
  </si>
  <si>
    <t>Tom</t>
  </si>
  <si>
    <t>Goodford</t>
  </si>
  <si>
    <t>Swain, NY</t>
  </si>
  <si>
    <t>Honda</t>
  </si>
  <si>
    <t>Rick</t>
  </si>
  <si>
    <t>Gunby</t>
  </si>
  <si>
    <t>Minett, ON</t>
  </si>
  <si>
    <t>KTM</t>
  </si>
  <si>
    <t>John</t>
  </si>
  <si>
    <t>Kehoe</t>
  </si>
  <si>
    <t>Oakville, ON</t>
  </si>
  <si>
    <t>J &amp; M Racing</t>
  </si>
  <si>
    <t>Brad</t>
  </si>
  <si>
    <t>Kitto</t>
  </si>
  <si>
    <t>Corunna, ON</t>
  </si>
  <si>
    <t>Honda/Rotax</t>
  </si>
  <si>
    <t>JBK Racing, Deadman Pinstriping &amp; Paint</t>
  </si>
  <si>
    <t>Sam</t>
  </si>
  <si>
    <t>Manyon</t>
  </si>
  <si>
    <t>Akron, OH</t>
  </si>
  <si>
    <t>Rotax</t>
  </si>
  <si>
    <t>SunnySide Cycle, Wife Jeannie, Wes Pierce</t>
  </si>
  <si>
    <t>Martine</t>
  </si>
  <si>
    <t>Yamaha</t>
  </si>
  <si>
    <t>Dan</t>
  </si>
  <si>
    <t>Doreen</t>
  </si>
  <si>
    <t>Tyendinaga Mohawk Territory</t>
  </si>
  <si>
    <t>Yamaha YZF 450</t>
  </si>
  <si>
    <t>Speedway Gass, Motorcycles &amp; More, Native Renaisance Gift Shop</t>
  </si>
  <si>
    <t>Paul</t>
  </si>
  <si>
    <t>Wallace</t>
  </si>
  <si>
    <t>Trenton, ON</t>
  </si>
  <si>
    <t>CRF 450</t>
  </si>
  <si>
    <t>Williamson</t>
  </si>
  <si>
    <t>Georgetown, ON</t>
  </si>
  <si>
    <t>Chris</t>
  </si>
  <si>
    <t>Murray</t>
  </si>
  <si>
    <t>St. Catharines, ON</t>
  </si>
  <si>
    <t>Honda CRF</t>
  </si>
  <si>
    <t>Bucket List Racing, Green Machine Racing, Reckless Crew</t>
  </si>
  <si>
    <t>Engle</t>
  </si>
  <si>
    <t>London, ON</t>
  </si>
  <si>
    <t>Suzuki RMZ 450</t>
  </si>
  <si>
    <t>Kim</t>
  </si>
  <si>
    <t>Port Colborne, ON</t>
  </si>
  <si>
    <t>Mike Silenzi</t>
  </si>
  <si>
    <t>James</t>
  </si>
  <si>
    <t>Sehl</t>
  </si>
  <si>
    <t>Ancaster, ON</t>
  </si>
  <si>
    <t>DNF</t>
  </si>
  <si>
    <t>Standings 2017 - 750 Expert</t>
  </si>
  <si>
    <t>750 Expert</t>
  </si>
  <si>
    <t>Evans</t>
  </si>
  <si>
    <t>Jordan Station</t>
  </si>
  <si>
    <t>Seguin</t>
  </si>
  <si>
    <t>Mom &amp; Dad</t>
  </si>
  <si>
    <t>Don</t>
  </si>
  <si>
    <t>Taylor</t>
  </si>
  <si>
    <t>Sehl Racing, Motovan, Yamaha, GYTR, Yamalube</t>
  </si>
  <si>
    <t>Brodie</t>
  </si>
  <si>
    <t>Buchan</t>
  </si>
  <si>
    <t>Leamington, ON</t>
  </si>
  <si>
    <t>DJ Enns Graphic Design, Outlaw Productions, KBR, Matt and Michelle Phibbs, Randy Friars, Twenty Six Suspension, Mom and Dad, Scott Wilkinson, Joe Rocket, Honda Canada, Koltz Canada</t>
  </si>
  <si>
    <t>Justin</t>
  </si>
  <si>
    <t>Jones</t>
  </si>
  <si>
    <t>RLJ Racing, Wild Rides, Elder Trucking</t>
  </si>
  <si>
    <t>Standings 2017 - Open Expert</t>
  </si>
  <si>
    <t>Open Expert</t>
  </si>
  <si>
    <t>Dustin</t>
  </si>
  <si>
    <t>Honda/Yamaha</t>
  </si>
  <si>
    <t>Performance ATV, Moto Gear, Evans Racing, North Brace Auto Tech, Fuel Clothing, The Troughologist , GMR, Rino Power</t>
  </si>
  <si>
    <t>Dave</t>
  </si>
  <si>
    <t>Pouliot</t>
  </si>
  <si>
    <t>Quebec, QC</t>
  </si>
  <si>
    <t>Ride Kawasaki, John Parker</t>
  </si>
  <si>
    <t>Matthew</t>
  </si>
  <si>
    <t>Dave&amp;#39;s Paint Shop, Sicard RV</t>
  </si>
  <si>
    <t>PJ</t>
  </si>
  <si>
    <t>Biegger</t>
  </si>
  <si>
    <t>Hamilton, ON</t>
  </si>
  <si>
    <t>KBR , TwentySix Suspension, DB12, Outlaw Productions, Woosner, WKR</t>
  </si>
  <si>
    <t>Mike</t>
  </si>
  <si>
    <t>Buman</t>
  </si>
  <si>
    <t>Binghamton, NY</t>
  </si>
  <si>
    <t>Polito Motors, Binghamton Honda, JE Bike Products, All Balls Racing, TNT Welding, Flat Track Canada</t>
  </si>
  <si>
    <t>Jon</t>
  </si>
  <si>
    <t>Cornwell</t>
  </si>
  <si>
    <t>Erin, ON</t>
  </si>
  <si>
    <t>Kristy</t>
  </si>
  <si>
    <t>Dulaj</t>
  </si>
  <si>
    <t>Dain City, On</t>
  </si>
  <si>
    <t>Titan Cycle, Mom &amp; Dad, Johnny Rocket Racing, Bosch Auto Services, Miss Heather, Thruway Muffler</t>
  </si>
  <si>
    <t>Sean</t>
  </si>
  <si>
    <t>Hoy</t>
  </si>
  <si>
    <t>Kitchener, ON</t>
  </si>
  <si>
    <t>APEX Cycle</t>
  </si>
  <si>
    <t>Isherwood</t>
  </si>
  <si>
    <t>Brass Knuckle Therapy, Tricon Windows, Performance Atv and Lesiure, Comet Racing Leathers</t>
  </si>
  <si>
    <t>Michael</t>
  </si>
  <si>
    <t>LaBelle</t>
  </si>
  <si>
    <t>Clare&amp;#39;s Cycle and Sports, Woody Kyle Racing, LaBelle Racing, Klotz Canada, Crossfit North Burlington, Saddleman, Fadass Plates, Lightshoe, Alliance Tire Service, Boughner Suspension, Motion Pro, Vortex, Fitante Osteopathy</t>
  </si>
  <si>
    <t>Doug</t>
  </si>
  <si>
    <t>Lawrence</t>
  </si>
  <si>
    <t>Mississauga, ON</t>
  </si>
  <si>
    <t>Parts Canada, Alphinestar, HJC Elements, American HD</t>
  </si>
  <si>
    <t>Lenny</t>
  </si>
  <si>
    <t>Munroe</t>
  </si>
  <si>
    <t>Sehl Racing</t>
  </si>
  <si>
    <t>Brandon</t>
  </si>
  <si>
    <t>Parts Canada, Bernier Excavating, Liftime Exteriors, Digital Detail, The Media Shop, Paul Little Racing</t>
  </si>
  <si>
    <t>Tyler</t>
  </si>
  <si>
    <t>Parts Canada, Chris and George Evans, Bridge 12, M.T. Bellies, ECO Comfort Spray Foam, Performance ATV and Leisure</t>
  </si>
  <si>
    <t>Hazel</t>
  </si>
  <si>
    <t>Lyndonville, NY</t>
  </si>
  <si>
    <t>XR 750</t>
  </si>
  <si>
    <t>H.A.S. Racing, Brad Hazel Machining, Pete Allen, Brian Newman, Brazzell Automotive, Pure Attitude Activeware, Guy Hughson, Tower Tattoos, American Harley Davidson</t>
  </si>
  <si>
    <t>Cody</t>
  </si>
  <si>
    <t>Marenlette</t>
  </si>
  <si>
    <t>Drum Chip, Dukes Harley Davidson, Matco Tools, Tom Hicks, Cam Racing, Mom &amp; Dad</t>
  </si>
  <si>
    <t>Dallas</t>
  </si>
  <si>
    <t>Daniels</t>
  </si>
  <si>
    <t>Matloon, IL</t>
  </si>
  <si>
    <t>Kawasaki</t>
  </si>
  <si>
    <t>Standings 2017 - Open Intermediate</t>
  </si>
  <si>
    <t>Open Intermediate</t>
  </si>
  <si>
    <t>Lambert</t>
  </si>
  <si>
    <t>DV Lambert Pit Stop, Napa Welland, Bosch Car Service Welland, Aqualine Water Haulage Wainfeleet, Aunt Linda and Uncle Rob, Dave and Tiff Vanfliet, LMR Racing, Mario Castansa</t>
  </si>
  <si>
    <t>Dad, Mom, 39 Racing, North Brace Auto, Manion Marine</t>
  </si>
  <si>
    <t>Jesse</t>
  </si>
  <si>
    <t>Performance ATV and Leisure, Munroe Racing, Rick Gunby Racing</t>
  </si>
  <si>
    <t>Josh</t>
  </si>
  <si>
    <t>Barrick</t>
  </si>
  <si>
    <t>Sundance, Ms Heather, Modar Tire, Mom and Dad, Wade Goodman, Craig Gallant</t>
  </si>
  <si>
    <t>Dolan</t>
  </si>
  <si>
    <t>Dolan Enterprises, Pro Style Flooring, Johnny Rocket Racing, Pedal... bike shop</t>
  </si>
  <si>
    <t>Crumb</t>
  </si>
  <si>
    <t>Suzuki</t>
  </si>
  <si>
    <t>Lords of Gastown, Reckless Crew, Dirtbike Kidz, Joe Seriami Century 21</t>
  </si>
  <si>
    <t>Shane</t>
  </si>
  <si>
    <t>Corbeil</t>
  </si>
  <si>
    <t>Alliance Tire Service, Clare&amp;#39;s Cycle</t>
  </si>
  <si>
    <t>Matty</t>
  </si>
  <si>
    <t>Ward</t>
  </si>
  <si>
    <t>Sehl Racing, Brantford Motorcycle, Wells Contracting, Rockstar Energy, SSR, Strictly Redline, Ancaster Hercs</t>
  </si>
  <si>
    <t>Dale</t>
  </si>
  <si>
    <t>Thompson</t>
  </si>
  <si>
    <t>Port Colborne</t>
  </si>
  <si>
    <t>Newman</t>
  </si>
  <si>
    <t>Medina, NY</t>
  </si>
  <si>
    <t>450 Kawasaki</t>
  </si>
  <si>
    <t>Newman Motorsports, RLJ Racing, Ride Academy, Sunny Side Cycle, Suspension Systems, Hebler&amp;#39;s Kawasaki, DP Brakes, Moto Gear , Forma Boots</t>
  </si>
  <si>
    <t>Jimmy</t>
  </si>
  <si>
    <t>McCullough</t>
  </si>
  <si>
    <t>Paris, ON</t>
  </si>
  <si>
    <t>KBR, Honda Canada, Ted Townsend, Steve Beattie, 26 Suspension, MTO Metal Products, Agile Transportation, Tool and Cutter</t>
  </si>
  <si>
    <t>Sheppard</t>
  </si>
  <si>
    <t>Dundas, ON</t>
  </si>
  <si>
    <t>Bailey Motorsports, Hindle Exhaust, Aerloc, The Brap Shop, Outlaw Productions, KBR, ThuLC Brand Clothing, My Girlfriend Kate, Parts Canada, Racebike Bitz</t>
  </si>
  <si>
    <t>Bentley</t>
  </si>
  <si>
    <t>Thistlethwaite</t>
  </si>
  <si>
    <t>Woodstock, ON</t>
  </si>
  <si>
    <t>2006 RMZ 450 Suzuki</t>
  </si>
  <si>
    <t>Gemstone Motors, Whitelaw Automotive Woodstock</t>
  </si>
  <si>
    <t>Jarrett</t>
  </si>
  <si>
    <t>Phibbs</t>
  </si>
  <si>
    <t>Cottam, ON</t>
  </si>
  <si>
    <t>CRF 450F</t>
  </si>
  <si>
    <t>Factory Backing</t>
  </si>
  <si>
    <t>Adam</t>
  </si>
  <si>
    <t>Jabouri</t>
  </si>
  <si>
    <t>Wolfe Worx, BCL Motorsports</t>
  </si>
  <si>
    <t>Standings 2017 - Open Novice</t>
  </si>
  <si>
    <t>Open Novice</t>
  </si>
  <si>
    <t>Logan</t>
  </si>
  <si>
    <t>Wilson</t>
  </si>
  <si>
    <t>Rockwood, ON</t>
  </si>
  <si>
    <t>Brian Olsen Racing, Mom and Dad, Grandpa Willy, Uncle Brett</t>
  </si>
  <si>
    <t>Hunter</t>
  </si>
  <si>
    <t>Bauer</t>
  </si>
  <si>
    <t>Chippawa, ON</t>
  </si>
  <si>
    <t>American Harley Davidson, Performance ATV, Canadian Waste Handlers, Future Waste Systems, Hilton Hotel, Lead Mechanical, Mean Clothing, Mima &amp; Papa, Astro Transmission, Bolt Industries</t>
  </si>
  <si>
    <t>Connor</t>
  </si>
  <si>
    <t>Bekker-Thompson</t>
  </si>
  <si>
    <t>C &amp; L Acrylic Repair, Thompson Motorsports, Grandma &amp; Grandpa, Mom &amp; Dad, John Harrington, JR Cycle Detail, Thompson Construction, Mark Long Engine Repair</t>
  </si>
  <si>
    <t>Jacob</t>
  </si>
  <si>
    <t>Rainville</t>
  </si>
  <si>
    <t>Rainville Auto, Beach Cycle</t>
  </si>
  <si>
    <t>Jack</t>
  </si>
  <si>
    <t>Gabor</t>
  </si>
  <si>
    <t>Niagara Auto Sales, Mom &amp; Dad, BTO Sports, Gaerne, MX Graphics</t>
  </si>
  <si>
    <t>Tysen</t>
  </si>
  <si>
    <t>McLellan</t>
  </si>
  <si>
    <t>Mom &amp; Dad, Hailey, Mommaz Boys, Radison Hotel, Young Gunz Racing, ATV Liesure, Parker&amp;#39;s Pier</t>
  </si>
  <si>
    <t>Robert</t>
  </si>
  <si>
    <t>Green</t>
  </si>
  <si>
    <t>Green Machine Racing, Jerry Dogs, BLR Raacing, Reckless Crew</t>
  </si>
  <si>
    <t>Rodrick</t>
  </si>
  <si>
    <t>Scott</t>
  </si>
  <si>
    <t>Wainfleet, ON</t>
  </si>
  <si>
    <t>Mom and Dad, Dave Misdorp, JD Hot Wash</t>
  </si>
  <si>
    <t>Lonnen</t>
  </si>
  <si>
    <t>Albion, NY</t>
  </si>
  <si>
    <t>Honda CRF 250/CRF 450</t>
  </si>
  <si>
    <t>AXO, Votex, Spectro Oil, EKS Bran, UNI Filters, Bell Helmets, Pit Posse, MotMaster, Newman Motorsports, BHM, H.A.S. Racing</t>
  </si>
  <si>
    <t>Boudreau</t>
  </si>
  <si>
    <t>Alissa</t>
  </si>
  <si>
    <t>Hogtunes Speakers, Extreme Measures Paint, Brian Olsen Racing, NAPA, Dave &amp; Tiff Vanvliet, DV Lambert&amp;#39;s Pit Stop, LMR Racing, DNA Car Service, Aunt Linda, Uncle Rob</t>
  </si>
  <si>
    <t>Teagan</t>
  </si>
  <si>
    <t>Deadman</t>
  </si>
  <si>
    <t>Bruce</t>
  </si>
  <si>
    <t>Martin</t>
  </si>
  <si>
    <t>Winterbourne, ON</t>
  </si>
  <si>
    <t>Yamaha YZ450F</t>
  </si>
  <si>
    <t>Lydons Landscaping, Spoke Skins, Napa Auto Parts Elmira</t>
  </si>
  <si>
    <t>Mack</t>
  </si>
  <si>
    <t>Willms</t>
  </si>
  <si>
    <t>Elmira, ON</t>
  </si>
  <si>
    <t>CRF 250</t>
  </si>
  <si>
    <t>Willms Excavating, Goods Auto Parts, Smith Concrete Forming, T-Weber Paving, The Co-Operators, Allen Morrison Insurance Elmira</t>
  </si>
  <si>
    <t>Marshall</t>
  </si>
  <si>
    <t>Caledonia, ON</t>
  </si>
  <si>
    <t>Yamaha WR 426 F</t>
  </si>
  <si>
    <t>Dad, Greening Marketing, Morison Insurance, Caledonia Carquest</t>
  </si>
  <si>
    <t>Nathan</t>
  </si>
  <si>
    <t>Daudelin</t>
  </si>
  <si>
    <t>C &amp; C Dugout, Dows Auto Supply, Taloys Mansorey, Tomas Industries, Articat, Hillside Fence, Vanduzen Fence</t>
  </si>
  <si>
    <t>Brooks</t>
  </si>
  <si>
    <t>Boyle</t>
  </si>
  <si>
    <t>Scavuzzo</t>
  </si>
  <si>
    <t>Aunt Jill &amp; Uncle Dan, Grandma and Grandpa, Mom</t>
  </si>
  <si>
    <t>Ryan</t>
  </si>
  <si>
    <t>Rochester, NY</t>
  </si>
  <si>
    <t>Aunt Jill &amp; Uncle Dan, Grandma &amp; Grandpa, Mom</t>
  </si>
  <si>
    <t>Sara</t>
  </si>
  <si>
    <t>Saathoff</t>
  </si>
  <si>
    <t>McPherson</t>
  </si>
  <si>
    <t>McPherson Haulage, John Players</t>
  </si>
  <si>
    <t>Gainer</t>
  </si>
  <si>
    <t>Abbott and Costello Machine, FXR Racing, Arai Helmets, Motopark Racing</t>
  </si>
  <si>
    <t>Standings 2017 - 450 Expert</t>
  </si>
  <si>
    <t>450 Expert</t>
  </si>
  <si>
    <t>Standings 2017 - 450 Intermediate</t>
  </si>
  <si>
    <t>450 Intermediate</t>
  </si>
  <si>
    <t>Standings 2017 - 450 Novice</t>
  </si>
  <si>
    <t>450 Novice</t>
  </si>
  <si>
    <t>Rodney</t>
  </si>
  <si>
    <t>Davis</t>
  </si>
  <si>
    <t>Lyndonville, Ny</t>
  </si>
  <si>
    <t>Fretz</t>
  </si>
  <si>
    <t>Fort Erie, ON</t>
  </si>
  <si>
    <t>Standings 2017 - Youth 250 Novice</t>
  </si>
  <si>
    <t>Youth 250 Novice</t>
  </si>
  <si>
    <t>Blake</t>
  </si>
  <si>
    <t>Silenzi</t>
  </si>
  <si>
    <t>Tricon Windows, Jamie Farkas Racing, Digital Detail, Outlaw RC Motorsports, Mom and Dad, John Briggs Motorsports, Performance ATV, Niagara Regional Mortgages, Guya and Gunka</t>
  </si>
  <si>
    <t>Olivia</t>
  </si>
  <si>
    <t>Farkas</t>
  </si>
  <si>
    <t>Dain City, ON</t>
  </si>
  <si>
    <t>Hitchman Trailers, Farkas Racing, Grandma &amp; Grandpa, Uncle Brad, Cobra mini Cycles Canada, Quinns Custom Motorcycles, Performance ATV</t>
  </si>
  <si>
    <t>Dylan</t>
  </si>
  <si>
    <t>Marie Biekx</t>
  </si>
  <si>
    <t>Kingsville,ON</t>
  </si>
  <si>
    <t>Kawasaki 85CC</t>
  </si>
  <si>
    <t>Kingsville Home Hardware, Velocity Truck &amp; Trailer Repair, Leamington Car Wash, Stanton Construction, Naples Pizza, Queens Auto Supply</t>
  </si>
  <si>
    <t>Boyd</t>
  </si>
  <si>
    <t>Woodsock</t>
  </si>
  <si>
    <t>Grandma &amp; Papa Deadman, Steckle Cycle, Apex Cycle, Brock Visser Funeral Home, NGK Spark Plugs, Motion Pro, Parts Canada</t>
  </si>
  <si>
    <t>Winfield</t>
  </si>
  <si>
    <t>Fort Erie</t>
  </si>
  <si>
    <t>All Girls Racing, Intuition Landscape, Clares Cycle, Green Machine Racing</t>
  </si>
  <si>
    <t>Branden</t>
  </si>
  <si>
    <t>Keys</t>
  </si>
  <si>
    <t>Princeton, ON</t>
  </si>
  <si>
    <t>Honda CR 85</t>
  </si>
  <si>
    <t>Vincent Motorsports, Monarch Cleaning, Amsoil, F.A.S.T. Racing, J &amp; R Hall</t>
  </si>
  <si>
    <t>Pittaway</t>
  </si>
  <si>
    <t>Selkirk, ON</t>
  </si>
  <si>
    <t>Mom &amp; Dad, Triple &amp;#39;R&amp;#39; Racing</t>
  </si>
  <si>
    <t>Taia</t>
  </si>
  <si>
    <t>Little</t>
  </si>
  <si>
    <t>Welland, ON L3B 1Z6</t>
  </si>
  <si>
    <t>Papa, Golden Brothers, Mom and Dad, Archie&amp;#39;s Subs, Grandma, LP Drywall, Lifetime Exterior, Uncle Phil</t>
  </si>
  <si>
    <t>Ball</t>
  </si>
  <si>
    <t>Mom and Dad</t>
  </si>
  <si>
    <t>Chase</t>
  </si>
  <si>
    <t>Husqvarna</t>
  </si>
  <si>
    <t>Standings 2017 - 85CC</t>
  </si>
  <si>
    <t>85CC</t>
  </si>
  <si>
    <t>Maguire</t>
  </si>
  <si>
    <t>F.A.S.T. Racing, Titan Engines, Clare&amp;#39;s Cycle, State Farm, Churchill Meats</t>
  </si>
  <si>
    <t>Easton</t>
  </si>
  <si>
    <t>Ventoso</t>
  </si>
  <si>
    <t>Harley</t>
  </si>
  <si>
    <t>V8 Small Engines, Fast Racing, Ventoso Motor Products</t>
  </si>
  <si>
    <t>Cole</t>
  </si>
  <si>
    <t>Guignard</t>
  </si>
  <si>
    <t>Stevensville, ON</t>
  </si>
  <si>
    <t>Straight Line Performance, Wiltech Fabrication, Westdale Display Group, Titan Engines, FAST Racing, Performance ATV</t>
  </si>
  <si>
    <t>Trinity</t>
  </si>
  <si>
    <t>Cullen</t>
  </si>
  <si>
    <t>Spencer</t>
  </si>
  <si>
    <t>Burley</t>
  </si>
  <si>
    <t>Spencerport, NY</t>
  </si>
  <si>
    <t>Ed&amp;#39;s Garage, Dan Shumm</t>
  </si>
  <si>
    <t>Adrian</t>
  </si>
  <si>
    <t>St.Amand</t>
  </si>
  <si>
    <t>Burlington, ON</t>
  </si>
  <si>
    <t>Parts Canada, Pro 6 Cycle, Burlington Cycle</t>
  </si>
  <si>
    <t>Brody</t>
  </si>
  <si>
    <t>H.A.S. Racing, Brad Hazel Machining, Pete Allen, Brian Newman, Brazzell Automotive, Pure Attitude Activeware, Guy Hughson, Tower Tattoos, KD Design, American Harley Davidson</t>
  </si>
  <si>
    <t>Standings 2017 - 65CC</t>
  </si>
  <si>
    <t>65CC</t>
  </si>
  <si>
    <t>Cobra</t>
  </si>
  <si>
    <t>Myles</t>
  </si>
  <si>
    <t>Sehl Racing, Brantford Motorcycle, Rockstar Energy, SSR, Daddy Ward</t>
  </si>
  <si>
    <t>Jayda</t>
  </si>
  <si>
    <t>Brauweiler</t>
  </si>
  <si>
    <t>Titan Cycle, APJ Home Improvments, ATV Performance &amp; Leisure</t>
  </si>
  <si>
    <t>Brennan</t>
  </si>
  <si>
    <t>Middlemiss</t>
  </si>
  <si>
    <t>Cobra 65</t>
  </si>
  <si>
    <t>The White Birch Massage Therapy and Wellness, Danger Due To Signs, Harizona&amp;#39;s</t>
  </si>
  <si>
    <t>KTM 65</t>
  </si>
  <si>
    <t>Shayne</t>
  </si>
  <si>
    <t>Parsons</t>
  </si>
  <si>
    <t>Mom &amp; Dad, DNA Car Service, 905 Rentals</t>
  </si>
  <si>
    <t>Seth</t>
  </si>
  <si>
    <t>Golden Brothers, Archie&amp;#39;s Subs, Papa, Mom and Dad, Grandma, Lifetime Exteriors, LP Drywall</t>
  </si>
  <si>
    <t>Standings 2017 - 50CC - Shaft</t>
  </si>
  <si>
    <t>Standings 2017 - 50CC - Chain</t>
  </si>
  <si>
    <t>50CC - Chain</t>
  </si>
  <si>
    <t>PRC</t>
  </si>
  <si>
    <t>2008 Cobra 50</t>
  </si>
  <si>
    <t>Liam</t>
  </si>
  <si>
    <t>Caskie</t>
  </si>
  <si>
    <t>Brantford, ON</t>
  </si>
  <si>
    <t>American Harley Davidson, Mom &amp; Dad, Twenty-Six Suspension, Kings Small Engine Repair, Grandma and Grandpa, Nana and Papa</t>
  </si>
  <si>
    <t>Cooper</t>
  </si>
  <si>
    <t>Smith</t>
  </si>
  <si>
    <t>Port Robinson, ON</t>
  </si>
  <si>
    <t>Standings 2017 - Open ATV</t>
  </si>
  <si>
    <t>Open ATV</t>
  </si>
  <si>
    <t>Chandler</t>
  </si>
  <si>
    <t>Carrying Place, ON</t>
  </si>
  <si>
    <t>Ben</t>
  </si>
  <si>
    <t>Shoalts</t>
  </si>
  <si>
    <t>Tree Down Tree Service</t>
  </si>
  <si>
    <t>Minnie</t>
  </si>
  <si>
    <t>Picton, ON</t>
  </si>
  <si>
    <t>Doucette</t>
  </si>
  <si>
    <t>Vineland, ON</t>
  </si>
  <si>
    <t>TRX 600 Honda</t>
  </si>
  <si>
    <t>Twisted Art &amp; Fab, Boo&amp;#39;s Bar and Grill</t>
  </si>
  <si>
    <t>Kris</t>
  </si>
  <si>
    <t>Boothby</t>
  </si>
  <si>
    <t>Huntsville, ON</t>
  </si>
  <si>
    <t>Baldwin Motorsports, Spider Grips, Canadian A Motorsports, WPS, Hinson, Race Tech, Muskoka Rent ALL</t>
  </si>
  <si>
    <t>Chuck</t>
  </si>
  <si>
    <t>Graham</t>
  </si>
  <si>
    <t>Embrun, ON</t>
  </si>
  <si>
    <t>Right Rear Pocket</t>
  </si>
  <si>
    <t>Mickie</t>
  </si>
  <si>
    <t>Vance</t>
  </si>
  <si>
    <t>Polaris</t>
  </si>
  <si>
    <t>Prior</t>
  </si>
  <si>
    <t>Ethel, Ontario</t>
  </si>
  <si>
    <t>Boyds Farm Supply, Hit &amp;#39;n&amp;#39; Run Racing</t>
  </si>
  <si>
    <t>Colin</t>
  </si>
  <si>
    <t>Dutton</t>
  </si>
  <si>
    <t>Andrew</t>
  </si>
  <si>
    <t>Sherkston, ON</t>
  </si>
  <si>
    <t>Me, Myself and I</t>
  </si>
  <si>
    <t>Pierre</t>
  </si>
  <si>
    <t>Mayer</t>
  </si>
  <si>
    <t>Lac Des Loups</t>
  </si>
  <si>
    <t>Standings 2017 - Lightweight Vintage</t>
  </si>
  <si>
    <t>Lightweight Vintage</t>
  </si>
  <si>
    <t>Steve</t>
  </si>
  <si>
    <t>Kovacs</t>
  </si>
  <si>
    <t>Windham Centre, ON</t>
  </si>
  <si>
    <t>Yamaha 250</t>
  </si>
  <si>
    <t>Dons Welding &amp; Trailer Parts, B &amp; S Custom Cycle</t>
  </si>
  <si>
    <t>Mark</t>
  </si>
  <si>
    <t>Fairfull</t>
  </si>
  <si>
    <t>Guelph, ON</t>
  </si>
  <si>
    <t>Honda 350</t>
  </si>
  <si>
    <t>KW Honda, P.M.M</t>
  </si>
  <si>
    <t>Bob</t>
  </si>
  <si>
    <t>Howard</t>
  </si>
  <si>
    <t>Mathison</t>
  </si>
  <si>
    <t>Fergus, ON</t>
  </si>
  <si>
    <t>Honda 125</t>
  </si>
  <si>
    <t>Brian Olsen Racing Services, AAA Events, Outlaw Productions</t>
  </si>
  <si>
    <t>Guy</t>
  </si>
  <si>
    <t>Morin</t>
  </si>
  <si>
    <t>Stratford, ON</t>
  </si>
  <si>
    <t>Canam 250</t>
  </si>
  <si>
    <t>Standings 2017 - Vintage</t>
  </si>
  <si>
    <t>Vintage</t>
  </si>
  <si>
    <t>1978 Rotax</t>
  </si>
  <si>
    <t>Al</t>
  </si>
  <si>
    <t>Perry</t>
  </si>
  <si>
    <t>Cambridge, ON</t>
  </si>
  <si>
    <t>Performance Cycle, Cadillac Industrial Cleaning</t>
  </si>
  <si>
    <t>Honda 600</t>
  </si>
  <si>
    <t>Ariel 500</t>
  </si>
  <si>
    <t>Standings 2017 - Production ATV</t>
  </si>
  <si>
    <t>Production ATV</t>
  </si>
  <si>
    <t xml:space="preserve">Clayton </t>
  </si>
  <si>
    <t>Alex</t>
  </si>
  <si>
    <t>Olsen</t>
  </si>
  <si>
    <t>Chad</t>
  </si>
  <si>
    <t>Charlton</t>
  </si>
  <si>
    <t>Rob</t>
  </si>
  <si>
    <t>Vrbanic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</si>
</sst>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>
      <alignment horizontal="center"/>
      <protection/>
    </xf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7" applyNumberFormat="0" applyFill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  <xf numFmtId="0" fontId="32" fillId="27" borderId="9" applyNumberFormat="0" applyAlignment="0" applyProtection="0"/>
    <xf numFmtId="9" fontId="0" fillId="0" borderId="0" applyFont="0" applyFill="0" applyBorder="0" applyAlignment="0" applyProtection="0"/>
    <xf numFmtId="0" fontId="0" fillId="0" borderId="3">
      <alignment horizontal="center"/>
      <protection/>
    </xf>
    <xf numFmtId="0" fontId="0" fillId="33" borderId="3">
      <alignment horizontal="center"/>
      <protection/>
    </xf>
    <xf numFmtId="0" fontId="25" fillId="34" borderId="0">
      <alignment horizontal="center"/>
      <protection/>
    </xf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5" fillId="0" borderId="3" xfId="48">
      <alignment horizontal="center"/>
      <protection/>
    </xf>
    <xf numFmtId="0" fontId="0" fillId="0" borderId="3" xfId="59">
      <alignment horizontal="center"/>
      <protection/>
    </xf>
    <xf numFmtId="0" fontId="0" fillId="33" borderId="3" xfId="60">
      <alignment horizontal="center"/>
      <protection/>
    </xf>
    <xf numFmtId="0" fontId="0" fillId="0" borderId="3" xfId="59" applyFill="1">
      <alignment horizontal="center"/>
      <protection/>
    </xf>
    <xf numFmtId="0" fontId="0" fillId="33" borderId="3" xfId="59" applyFill="1">
      <alignment horizontal="center"/>
      <protection/>
    </xf>
    <xf numFmtId="0" fontId="0" fillId="33" borderId="0" xfId="0" applyFill="1" applyAlignment="1">
      <alignment/>
    </xf>
    <xf numFmtId="0" fontId="0" fillId="0" borderId="3" xfId="59" applyFill="1" applyBorder="1">
      <alignment horizontal="center"/>
      <protection/>
    </xf>
    <xf numFmtId="0" fontId="0" fillId="0" borderId="0" xfId="59" applyBorder="1">
      <alignment horizontal="center"/>
      <protection/>
    </xf>
    <xf numFmtId="0" fontId="0" fillId="0" borderId="3" xfId="0" applyBorder="1" applyAlignment="1">
      <alignment/>
    </xf>
    <xf numFmtId="0" fontId="0" fillId="33" borderId="0" xfId="60" applyBorder="1">
      <alignment horizontal="center"/>
      <protection/>
    </xf>
    <xf numFmtId="0" fontId="0" fillId="33" borderId="3" xfId="60" applyFill="1">
      <alignment horizontal="center"/>
      <protection/>
    </xf>
    <xf numFmtId="0" fontId="0" fillId="33" borderId="3" xfId="0" applyFill="1" applyBorder="1" applyAlignment="1">
      <alignment/>
    </xf>
    <xf numFmtId="0" fontId="0" fillId="33" borderId="0" xfId="60" applyFill="1" applyBorder="1">
      <alignment horizontal="center"/>
      <protection/>
    </xf>
    <xf numFmtId="0" fontId="0" fillId="33" borderId="0" xfId="0" applyFill="1" applyAlignment="1">
      <alignment horizontal="center"/>
    </xf>
    <xf numFmtId="0" fontId="0" fillId="33" borderId="3" xfId="59" applyFont="1" applyFill="1">
      <alignment horizontal="center"/>
      <protection/>
    </xf>
    <xf numFmtId="0" fontId="0" fillId="0" borderId="3" xfId="59" applyFont="1" applyFill="1">
      <alignment horizontal="center"/>
      <protection/>
    </xf>
    <xf numFmtId="16" fontId="25" fillId="0" borderId="3" xfId="48" applyNumberFormat="1">
      <alignment horizontal="center"/>
      <protection/>
    </xf>
    <xf numFmtId="0" fontId="25" fillId="0" borderId="3" xfId="48">
      <alignment horizontal="center"/>
      <protection/>
    </xf>
    <xf numFmtId="0" fontId="25" fillId="34" borderId="0" xfId="6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s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ointPos" xfId="59"/>
    <cellStyle name="PositionStyle" xfId="60"/>
    <cellStyle name="standing_title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19" t="s">
        <v>452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32" ht="15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8" t="str">
        <f>"May 27"</f>
        <v>May 27</v>
      </c>
      <c r="I4" s="18"/>
      <c r="J4" s="18" t="str">
        <f>"June 3"</f>
        <v>June 3</v>
      </c>
      <c r="K4" s="18"/>
      <c r="L4" s="18" t="str">
        <f>"June 10"</f>
        <v>June 10</v>
      </c>
      <c r="M4" s="18"/>
      <c r="N4" s="18" t="str">
        <f>"June 17"</f>
        <v>June 17</v>
      </c>
      <c r="O4" s="18"/>
      <c r="P4" s="18" t="str">
        <f>"June 24"</f>
        <v>June 24</v>
      </c>
      <c r="Q4" s="18"/>
      <c r="R4" s="18" t="str">
        <f>"July 1"</f>
        <v>July 1</v>
      </c>
      <c r="S4" s="18"/>
      <c r="T4" s="18" t="str">
        <f>"July 8"</f>
        <v>July 8</v>
      </c>
      <c r="U4" s="18"/>
      <c r="V4" s="18" t="str">
        <f>"July 15"</f>
        <v>July 15</v>
      </c>
      <c r="W4" s="18"/>
      <c r="X4" s="18" t="str">
        <f>"July 22"</f>
        <v>July 22</v>
      </c>
      <c r="Y4" s="18"/>
      <c r="Z4" s="18" t="str">
        <f>"July 29"</f>
        <v>July 29</v>
      </c>
      <c r="AA4" s="18"/>
      <c r="AB4" s="17" t="str">
        <f>"September 9"</f>
        <v>September 9</v>
      </c>
      <c r="AC4" s="18"/>
      <c r="AD4" s="1" t="s">
        <v>10</v>
      </c>
      <c r="AE4" s="1" t="s">
        <v>11</v>
      </c>
      <c r="AF4" s="1" t="s">
        <v>12</v>
      </c>
    </row>
    <row r="5" spans="8:29" ht="15">
      <c r="H5" s="2" t="s">
        <v>8</v>
      </c>
      <c r="I5" s="2" t="s">
        <v>9</v>
      </c>
      <c r="J5" s="2" t="s">
        <v>8</v>
      </c>
      <c r="K5" s="2" t="s">
        <v>9</v>
      </c>
      <c r="L5" s="2" t="s">
        <v>8</v>
      </c>
      <c r="M5" s="2" t="s">
        <v>9</v>
      </c>
      <c r="N5" s="2" t="s">
        <v>8</v>
      </c>
      <c r="O5" s="2" t="s">
        <v>9</v>
      </c>
      <c r="P5" s="2" t="s">
        <v>8</v>
      </c>
      <c r="Q5" s="2" t="s">
        <v>9</v>
      </c>
      <c r="R5" s="2" t="s">
        <v>8</v>
      </c>
      <c r="S5" s="2" t="s">
        <v>9</v>
      </c>
      <c r="T5" s="2" t="s">
        <v>8</v>
      </c>
      <c r="U5" s="2" t="s">
        <v>9</v>
      </c>
      <c r="V5" s="2" t="s">
        <v>8</v>
      </c>
      <c r="W5" s="2" t="s">
        <v>9</v>
      </c>
      <c r="X5" s="2" t="s">
        <v>8</v>
      </c>
      <c r="Y5" s="2" t="s">
        <v>9</v>
      </c>
      <c r="Z5" s="2" t="s">
        <v>8</v>
      </c>
      <c r="AA5" s="2" t="s">
        <v>9</v>
      </c>
      <c r="AB5" s="2" t="s">
        <v>8</v>
      </c>
      <c r="AC5" s="2" t="s">
        <v>9</v>
      </c>
    </row>
    <row r="6" spans="1:32" ht="15">
      <c r="A6" s="2">
        <v>1</v>
      </c>
      <c r="B6" s="2">
        <v>216</v>
      </c>
      <c r="C6" s="2"/>
      <c r="D6" s="2" t="s">
        <v>453</v>
      </c>
      <c r="E6" s="2" t="s">
        <v>403</v>
      </c>
      <c r="F6" s="2" t="s">
        <v>404</v>
      </c>
      <c r="G6" s="2">
        <f>I6+K6+M6+O6+Q6+S6+U6+W6+Y6+AA6+AC6</f>
        <v>143</v>
      </c>
      <c r="H6" s="3">
        <v>4</v>
      </c>
      <c r="I6" s="2">
        <f aca="true" t="shared" si="0" ref="I6:I15">IF($H6=1,23,IF($H6=2,20,IF($H6=3,18,IF($H6=4,17,IF($H6=5,16,IF($H6=6,15,IF($H6=7,14,IF($H6=8,13,0))))))))+IF($H6=9,12,IF($H6=10,11,IF($H6=11,10,IF($H6=12,9,IF($H6=13,8,IF($H6=14,7,IF($H6=15,6,0)))))))+IF($H6=16,5,IF($H6=17,4,IF($H6=18,3,0)))</f>
        <v>17</v>
      </c>
      <c r="J6" s="3" t="s">
        <v>95</v>
      </c>
      <c r="K6" s="2">
        <f aca="true" t="shared" si="1" ref="K6:K15">IF($J6=1,23,IF($J6=2,20,IF($J6=3,18,IF($J6=4,17,IF($J6=5,16,IF($J6=6,15,IF($J6=7,14,IF($J6=8,13,0))))))))+IF($J6=9,12,IF($J6=10,11,IF($J6=11,10,IF($J6=12,9,IF($J6=13,8,IF($J6=14,7,IF($J6=15,6,0)))))))+IF($J6=16,5,IF($J6=17,4,IF($J6=18,3,0)))</f>
        <v>0</v>
      </c>
      <c r="L6" s="3">
        <v>2</v>
      </c>
      <c r="M6" s="2">
        <f aca="true" t="shared" si="2" ref="M6:M15">IF($L6=1,23,IF($L6=2,20,IF($L6=3,18,IF($L6=4,17,IF($L6=5,16,IF($L6=6,15,IF($L6=7,14,IF($L6=8,13,0))))))))+IF($L6=9,12,IF($L6=10,11,IF($L6=11,10,IF($L6=12,9,IF($L6=13,8,IF($L6=14,7,IF($L6=15,6,0)))))))+IF($L6=16,5,IF($L6=17,4,IF($L6=18,3,0)))</f>
        <v>20</v>
      </c>
      <c r="N6" s="3">
        <v>2</v>
      </c>
      <c r="O6" s="2">
        <f aca="true" t="shared" si="3" ref="O6:O15">IF($N6=1,23,IF($N6=2,20,IF($N6=3,18,IF($N6=4,17,IF($N6=5,16,IF($N6=6,15,IF($N6=7,14,IF($N6=8,13,0))))))))+IF($N6=9,12,IF($N6=10,11,IF($N6=11,10,IF($N6=12,9,IF($N6=13,8,IF($N6=14,7,IF($N6=15,6,0)))))))+IF($N6=16,5,IF($N6=17,4,IF($N6=18,3,0)))</f>
        <v>20</v>
      </c>
      <c r="P6" s="3"/>
      <c r="Q6" s="2">
        <f aca="true" t="shared" si="4" ref="Q6:Q15">IF($P6=1,23,IF($P6=2,20,IF($P6=3,18,IF($P6=4,17,IF($P6=5,16,IF($P6=6,15,IF($P6=7,14,IF($P6=8,13,0))))))))+IF($P6=9,12,IF($P6=10,11,IF($P6=11,10,IF($P6=12,9,IF($P6=13,8,IF($P6=14,7,IF($P6=15,6,0)))))))+IF($P6=16,5,IF($P6=17,4,IF($P6=18,3,0)))</f>
        <v>0</v>
      </c>
      <c r="R6" s="3"/>
      <c r="S6" s="2">
        <f aca="true" t="shared" si="5" ref="S6:S15">IF($R6=1,23,IF($R6=2,20,IF($R6=3,18,IF($R6=4,17,IF($R6=5,16,IF($R6=6,15,IF($R6=7,14,IF($R6=8,13,0))))))))+IF($R6=9,12,IF($R6=10,11,IF($R6=11,10,IF($R6=12,9,IF($R6=13,8,IF($R6=14,7,IF($R6=15,6,0)))))))+IF($R6=16,5,IF($R6=17,4,IF($R6=18,3,0)))</f>
        <v>0</v>
      </c>
      <c r="T6" s="3">
        <v>2</v>
      </c>
      <c r="U6" s="2">
        <f aca="true" t="shared" si="6" ref="U6:U15">IF($T6=1,23,IF($T6=2,20,IF($T6=3,18,IF($T6=4,17,IF($T6=5,16,IF($T6=6,15,IF($T6=7,14,IF($T6=8,13,0))))))))+IF($T6=9,12,IF($T6=10,11,IF($T6=11,10,IF($T6=12,9,IF($T6=13,8,IF($T6=14,7,IF($T6=15,6,0)))))))+IF($T6=16,5,IF($T6=17,4,IF($T6=18,3,0)))</f>
        <v>20</v>
      </c>
      <c r="V6" s="3"/>
      <c r="W6" s="2">
        <f aca="true" t="shared" si="7" ref="W6:W15">IF($V6=1,23,IF($V6=2,20,IF($V6=3,18,IF($V6=4,17,IF($V6=5,16,IF($V6=6,15,IF($V6=7,14,IF($V6=8,13,0))))))))+IF($V6=9,12,IF($V6=10,11,IF($V6=11,10,IF($V6=12,9,IF($V6=13,8,IF($V6=14,7,IF($V6=15,6,0)))))))+IF($V6=16,5,IF($V6=17,4,IF($V6=18,3,0)))</f>
        <v>0</v>
      </c>
      <c r="X6" s="3">
        <v>1</v>
      </c>
      <c r="Y6" s="2">
        <f aca="true" t="shared" si="8" ref="Y6:Y15">IF($X6=1,23,IF($X6=2,20,IF($X6=3,18,IF($X6=4,17,IF($X6=5,16,IF($X6=6,15,IF($X6=7,14,IF($X6=8,13,0))))))))+IF($X6=9,12,IF($X6=10,11,IF($X6=11,10,IF($X6=12,9,IF($X6=13,8,IF($X6=14,7,IF($X6=15,6,0)))))))+IF($X6=16,5,IF($X6=17,4,IF($X6=18,3,0)))</f>
        <v>23</v>
      </c>
      <c r="Z6" s="3">
        <v>2</v>
      </c>
      <c r="AA6" s="2">
        <f aca="true" t="shared" si="9" ref="AA6:AA15">IF($Z6=1,23,IF($Z6=2,20,IF($Z6=3,18,IF($Z6=4,17,IF($Z6=5,16,IF($Z6=6,15,IF($Z6=7,14,IF($Z6=8,13,0))))))))+IF($Z6=9,12,IF($Z6=10,11,IF($Z6=11,10,IF($Z6=12,9,IF($Z6=13,8,IF($Z6=14,7,IF($Z6=15,6,0)))))))+IF($Z6=16,5,IF($Z6=17,4,IF($Z6=18,3,0)))</f>
        <v>20</v>
      </c>
      <c r="AB6" s="5">
        <v>1</v>
      </c>
      <c r="AC6" s="2">
        <f aca="true" t="shared" si="10" ref="AC6:AC15">IF($AB6=1,23,IF($AB6=2,20,IF($AB6=3,18,IF($AB6=4,17,IF($AB6=5,16,IF($AB6=6,15,IF($AB6=7,14,IF($AB6=8,13,0))))))))+IF($AB6=9,12,IF($AB6=10,11,IF($AB6=11,10,IF($AB6=12,9,IF($AB6=13,8,IF($AB6=14,7,IF($AB6=15,6,0)))))))+IF($AB6=16,5,IF($AB6=17,4,IF($AB6=18,3,0)))</f>
        <v>23</v>
      </c>
      <c r="AD6" s="2" t="s">
        <v>405</v>
      </c>
      <c r="AE6" s="2" t="s">
        <v>49</v>
      </c>
      <c r="AF6" s="2" t="s">
        <v>406</v>
      </c>
    </row>
    <row r="7" spans="1:32" ht="15">
      <c r="A7" s="2">
        <v>2</v>
      </c>
      <c r="B7" s="2">
        <v>208</v>
      </c>
      <c r="C7" s="2"/>
      <c r="D7" s="2" t="s">
        <v>453</v>
      </c>
      <c r="E7" s="2" t="s">
        <v>399</v>
      </c>
      <c r="F7" s="2" t="s">
        <v>400</v>
      </c>
      <c r="G7" s="2">
        <f aca="true" t="shared" si="11" ref="G7:G15">I7+K7+M7+O7+Q7+S7+U7+W7+Y7+AA7+AC7</f>
        <v>135</v>
      </c>
      <c r="H7" s="3">
        <v>1</v>
      </c>
      <c r="I7" s="2">
        <f t="shared" si="0"/>
        <v>23</v>
      </c>
      <c r="J7" s="3">
        <v>1</v>
      </c>
      <c r="K7" s="2">
        <f t="shared" si="1"/>
        <v>23</v>
      </c>
      <c r="L7" s="3">
        <v>1</v>
      </c>
      <c r="M7" s="2">
        <f t="shared" si="2"/>
        <v>23</v>
      </c>
      <c r="N7" s="3">
        <v>1</v>
      </c>
      <c r="O7" s="2">
        <f t="shared" si="3"/>
        <v>23</v>
      </c>
      <c r="P7" s="3"/>
      <c r="Q7" s="2">
        <f t="shared" si="4"/>
        <v>0</v>
      </c>
      <c r="R7" s="3"/>
      <c r="S7" s="2">
        <f t="shared" si="5"/>
        <v>0</v>
      </c>
      <c r="T7" s="3"/>
      <c r="U7" s="2">
        <f t="shared" si="6"/>
        <v>0</v>
      </c>
      <c r="V7" s="3"/>
      <c r="W7" s="2">
        <f t="shared" si="7"/>
        <v>0</v>
      </c>
      <c r="X7" s="3">
        <v>2</v>
      </c>
      <c r="Y7" s="2">
        <f t="shared" si="8"/>
        <v>20</v>
      </c>
      <c r="Z7" s="3">
        <v>1</v>
      </c>
      <c r="AA7" s="2">
        <f t="shared" si="9"/>
        <v>23</v>
      </c>
      <c r="AB7" s="5"/>
      <c r="AC7" s="2">
        <f t="shared" si="10"/>
        <v>0</v>
      </c>
      <c r="AD7" s="2" t="s">
        <v>401</v>
      </c>
      <c r="AE7" s="2"/>
      <c r="AF7" s="2" t="s">
        <v>402</v>
      </c>
    </row>
    <row r="8" spans="1:32" ht="15">
      <c r="A8" s="2">
        <v>3</v>
      </c>
      <c r="B8" s="2">
        <v>21</v>
      </c>
      <c r="C8" s="2"/>
      <c r="D8" s="2" t="s">
        <v>453</v>
      </c>
      <c r="E8" s="2" t="s">
        <v>39</v>
      </c>
      <c r="F8" s="2" t="s">
        <v>388</v>
      </c>
      <c r="G8" s="2">
        <f t="shared" si="11"/>
        <v>114</v>
      </c>
      <c r="H8" s="3">
        <v>2</v>
      </c>
      <c r="I8" s="2">
        <f t="shared" si="0"/>
        <v>20</v>
      </c>
      <c r="J8" s="3">
        <v>3</v>
      </c>
      <c r="K8" s="2">
        <f t="shared" si="1"/>
        <v>18</v>
      </c>
      <c r="L8" s="3"/>
      <c r="M8" s="2">
        <f t="shared" si="2"/>
        <v>0</v>
      </c>
      <c r="N8" s="3">
        <v>4</v>
      </c>
      <c r="O8" s="2">
        <f t="shared" si="3"/>
        <v>17</v>
      </c>
      <c r="P8" s="3"/>
      <c r="Q8" s="2">
        <f t="shared" si="4"/>
        <v>0</v>
      </c>
      <c r="R8" s="3"/>
      <c r="S8" s="2">
        <f t="shared" si="5"/>
        <v>0</v>
      </c>
      <c r="T8" s="3">
        <v>1</v>
      </c>
      <c r="U8" s="2">
        <f t="shared" si="6"/>
        <v>23</v>
      </c>
      <c r="V8" s="3"/>
      <c r="W8" s="2">
        <f t="shared" si="7"/>
        <v>0</v>
      </c>
      <c r="X8" s="3"/>
      <c r="Y8" s="2">
        <f t="shared" si="8"/>
        <v>0</v>
      </c>
      <c r="Z8" s="3">
        <v>3</v>
      </c>
      <c r="AA8" s="2">
        <f t="shared" si="9"/>
        <v>18</v>
      </c>
      <c r="AB8" s="5">
        <v>3</v>
      </c>
      <c r="AC8" s="2">
        <f t="shared" si="10"/>
        <v>18</v>
      </c>
      <c r="AD8" s="2" t="s">
        <v>389</v>
      </c>
      <c r="AE8" s="2" t="s">
        <v>182</v>
      </c>
      <c r="AF8" s="2"/>
    </row>
    <row r="9" spans="1:32" ht="15">
      <c r="A9" s="2">
        <v>4</v>
      </c>
      <c r="B9" s="2">
        <v>16</v>
      </c>
      <c r="C9" s="2"/>
      <c r="D9" s="2" t="s">
        <v>453</v>
      </c>
      <c r="E9" s="2" t="s">
        <v>390</v>
      </c>
      <c r="F9" s="2" t="s">
        <v>391</v>
      </c>
      <c r="G9" s="2">
        <f t="shared" si="11"/>
        <v>111</v>
      </c>
      <c r="H9" s="3">
        <v>3</v>
      </c>
      <c r="I9" s="2">
        <f t="shared" si="0"/>
        <v>18</v>
      </c>
      <c r="J9" s="3">
        <v>2</v>
      </c>
      <c r="K9" s="2">
        <f t="shared" si="1"/>
        <v>20</v>
      </c>
      <c r="L9" s="3"/>
      <c r="M9" s="2">
        <f t="shared" si="2"/>
        <v>0</v>
      </c>
      <c r="N9" s="3">
        <v>3</v>
      </c>
      <c r="O9" s="2">
        <f t="shared" si="3"/>
        <v>18</v>
      </c>
      <c r="P9" s="3"/>
      <c r="Q9" s="2">
        <f t="shared" si="4"/>
        <v>0</v>
      </c>
      <c r="R9" s="3"/>
      <c r="S9" s="2">
        <f t="shared" si="5"/>
        <v>0</v>
      </c>
      <c r="T9" s="3"/>
      <c r="U9" s="2">
        <f t="shared" si="6"/>
        <v>0</v>
      </c>
      <c r="V9" s="3"/>
      <c r="W9" s="2">
        <f t="shared" si="7"/>
        <v>0</v>
      </c>
      <c r="X9" s="3">
        <v>3</v>
      </c>
      <c r="Y9" s="2">
        <f t="shared" si="8"/>
        <v>18</v>
      </c>
      <c r="Z9" s="3">
        <v>4</v>
      </c>
      <c r="AA9" s="2">
        <f t="shared" si="9"/>
        <v>17</v>
      </c>
      <c r="AB9" s="5">
        <v>2</v>
      </c>
      <c r="AC9" s="2">
        <f t="shared" si="10"/>
        <v>20</v>
      </c>
      <c r="AD9" s="2" t="s">
        <v>244</v>
      </c>
      <c r="AE9" s="2"/>
      <c r="AF9" s="2" t="s">
        <v>392</v>
      </c>
    </row>
    <row r="10" spans="1:32" ht="15">
      <c r="A10" s="2">
        <v>5</v>
      </c>
      <c r="B10" s="2">
        <v>711</v>
      </c>
      <c r="C10" s="2">
        <v>123678216723</v>
      </c>
      <c r="D10" s="2" t="s">
        <v>453</v>
      </c>
      <c r="E10" s="2" t="s">
        <v>407</v>
      </c>
      <c r="F10" s="2" t="s">
        <v>408</v>
      </c>
      <c r="G10" s="2">
        <f t="shared" si="11"/>
        <v>99</v>
      </c>
      <c r="H10" s="3">
        <v>5</v>
      </c>
      <c r="I10" s="2">
        <f t="shared" si="0"/>
        <v>16</v>
      </c>
      <c r="J10" s="3">
        <v>6</v>
      </c>
      <c r="K10" s="2">
        <f t="shared" si="1"/>
        <v>15</v>
      </c>
      <c r="L10" s="3">
        <v>3</v>
      </c>
      <c r="M10" s="2">
        <f t="shared" si="2"/>
        <v>18</v>
      </c>
      <c r="N10" s="3"/>
      <c r="O10" s="2">
        <f t="shared" si="3"/>
        <v>0</v>
      </c>
      <c r="P10" s="3"/>
      <c r="Q10" s="2">
        <f t="shared" si="4"/>
        <v>0</v>
      </c>
      <c r="R10" s="3"/>
      <c r="S10" s="2">
        <f t="shared" si="5"/>
        <v>0</v>
      </c>
      <c r="T10" s="3">
        <v>3</v>
      </c>
      <c r="U10" s="2">
        <f t="shared" si="6"/>
        <v>18</v>
      </c>
      <c r="V10" s="3"/>
      <c r="W10" s="2">
        <f t="shared" si="7"/>
        <v>0</v>
      </c>
      <c r="X10" s="3">
        <v>5</v>
      </c>
      <c r="Y10" s="2">
        <f t="shared" si="8"/>
        <v>16</v>
      </c>
      <c r="Z10" s="3">
        <v>5</v>
      </c>
      <c r="AA10" s="2">
        <f t="shared" si="9"/>
        <v>16</v>
      </c>
      <c r="AB10" s="5"/>
      <c r="AC10" s="2">
        <f t="shared" si="10"/>
        <v>0</v>
      </c>
      <c r="AD10" s="2" t="s">
        <v>295</v>
      </c>
      <c r="AE10" s="2"/>
      <c r="AF10" s="2"/>
    </row>
    <row r="11" spans="1:32" ht="15">
      <c r="A11" s="2">
        <v>6</v>
      </c>
      <c r="B11" s="2">
        <v>77</v>
      </c>
      <c r="C11" s="2"/>
      <c r="D11" s="2" t="s">
        <v>453</v>
      </c>
      <c r="E11" s="2" t="s">
        <v>415</v>
      </c>
      <c r="F11" s="2" t="s">
        <v>384</v>
      </c>
      <c r="G11" s="2">
        <f t="shared" si="11"/>
        <v>47</v>
      </c>
      <c r="H11" s="3"/>
      <c r="I11" s="2">
        <f t="shared" si="0"/>
        <v>0</v>
      </c>
      <c r="J11" s="3"/>
      <c r="K11" s="2">
        <f t="shared" si="1"/>
        <v>0</v>
      </c>
      <c r="L11" s="3"/>
      <c r="M11" s="2">
        <f t="shared" si="2"/>
        <v>0</v>
      </c>
      <c r="N11" s="3"/>
      <c r="O11" s="2">
        <f t="shared" si="3"/>
        <v>0</v>
      </c>
      <c r="P11" s="3"/>
      <c r="Q11" s="2">
        <f t="shared" si="4"/>
        <v>0</v>
      </c>
      <c r="R11" s="3"/>
      <c r="S11" s="2">
        <f t="shared" si="5"/>
        <v>0</v>
      </c>
      <c r="T11" s="3">
        <v>4</v>
      </c>
      <c r="U11" s="2">
        <f t="shared" si="6"/>
        <v>17</v>
      </c>
      <c r="V11" s="3"/>
      <c r="W11" s="2">
        <f t="shared" si="7"/>
        <v>0</v>
      </c>
      <c r="X11" s="3">
        <v>6</v>
      </c>
      <c r="Y11" s="2">
        <f t="shared" si="8"/>
        <v>15</v>
      </c>
      <c r="Z11" s="3">
        <v>6</v>
      </c>
      <c r="AA11" s="2">
        <f t="shared" si="9"/>
        <v>15</v>
      </c>
      <c r="AB11" s="15" t="s">
        <v>43</v>
      </c>
      <c r="AC11" s="2">
        <f t="shared" si="10"/>
        <v>0</v>
      </c>
      <c r="AD11" s="2" t="s">
        <v>416</v>
      </c>
      <c r="AE11" s="2" t="s">
        <v>49</v>
      </c>
      <c r="AF11" s="2" t="s">
        <v>417</v>
      </c>
    </row>
    <row r="12" spans="1:32" ht="15">
      <c r="A12" s="2">
        <v>7</v>
      </c>
      <c r="B12" s="2">
        <v>19</v>
      </c>
      <c r="C12" s="2"/>
      <c r="D12" s="2" t="s">
        <v>453</v>
      </c>
      <c r="E12" s="2" t="s">
        <v>214</v>
      </c>
      <c r="F12" s="2" t="s">
        <v>393</v>
      </c>
      <c r="G12" s="2">
        <f t="shared" si="11"/>
        <v>17</v>
      </c>
      <c r="H12" s="3"/>
      <c r="I12" s="2">
        <f t="shared" si="0"/>
        <v>0</v>
      </c>
      <c r="J12" s="3">
        <v>4</v>
      </c>
      <c r="K12" s="2">
        <f t="shared" si="1"/>
        <v>17</v>
      </c>
      <c r="L12" s="3"/>
      <c r="M12" s="2">
        <f t="shared" si="2"/>
        <v>0</v>
      </c>
      <c r="N12" s="3"/>
      <c r="O12" s="2">
        <f t="shared" si="3"/>
        <v>0</v>
      </c>
      <c r="P12" s="3"/>
      <c r="Q12" s="2">
        <f t="shared" si="4"/>
        <v>0</v>
      </c>
      <c r="R12" s="3"/>
      <c r="S12" s="2">
        <f t="shared" si="5"/>
        <v>0</v>
      </c>
      <c r="T12" s="3"/>
      <c r="U12" s="2">
        <f t="shared" si="6"/>
        <v>0</v>
      </c>
      <c r="V12" s="3"/>
      <c r="W12" s="2">
        <f t="shared" si="7"/>
        <v>0</v>
      </c>
      <c r="X12" s="3"/>
      <c r="Y12" s="2">
        <f t="shared" si="8"/>
        <v>0</v>
      </c>
      <c r="Z12" s="3"/>
      <c r="AA12" s="2">
        <f t="shared" si="9"/>
        <v>0</v>
      </c>
      <c r="AB12" s="5"/>
      <c r="AC12" s="2">
        <f t="shared" si="10"/>
        <v>0</v>
      </c>
      <c r="AD12" s="2" t="s">
        <v>394</v>
      </c>
      <c r="AE12" s="2"/>
      <c r="AF12" s="2"/>
    </row>
    <row r="13" spans="1:32" ht="15">
      <c r="A13" s="2">
        <v>8</v>
      </c>
      <c r="B13" s="2">
        <v>64</v>
      </c>
      <c r="C13" s="2"/>
      <c r="D13" s="2" t="s">
        <v>453</v>
      </c>
      <c r="E13" s="2" t="s">
        <v>418</v>
      </c>
      <c r="F13" s="2" t="s">
        <v>419</v>
      </c>
      <c r="G13" s="2">
        <f t="shared" si="11"/>
        <v>17</v>
      </c>
      <c r="H13" s="3"/>
      <c r="I13" s="2">
        <f t="shared" si="0"/>
        <v>0</v>
      </c>
      <c r="J13" s="3"/>
      <c r="K13" s="2">
        <f t="shared" si="1"/>
        <v>0</v>
      </c>
      <c r="L13" s="3"/>
      <c r="M13" s="2">
        <f t="shared" si="2"/>
        <v>0</v>
      </c>
      <c r="N13" s="3"/>
      <c r="O13" s="2">
        <f t="shared" si="3"/>
        <v>0</v>
      </c>
      <c r="P13" s="3"/>
      <c r="Q13" s="2">
        <f t="shared" si="4"/>
        <v>0</v>
      </c>
      <c r="R13" s="3"/>
      <c r="S13" s="2">
        <f t="shared" si="5"/>
        <v>0</v>
      </c>
      <c r="T13" s="3"/>
      <c r="U13" s="2">
        <f t="shared" si="6"/>
        <v>0</v>
      </c>
      <c r="V13" s="3"/>
      <c r="W13" s="2">
        <f t="shared" si="7"/>
        <v>0</v>
      </c>
      <c r="X13" s="3">
        <v>4</v>
      </c>
      <c r="Y13" s="2">
        <f t="shared" si="8"/>
        <v>17</v>
      </c>
      <c r="Z13" s="3"/>
      <c r="AA13" s="2">
        <f t="shared" si="9"/>
        <v>0</v>
      </c>
      <c r="AB13" s="5"/>
      <c r="AC13" s="2">
        <f t="shared" si="10"/>
        <v>0</v>
      </c>
      <c r="AD13" s="2" t="s">
        <v>420</v>
      </c>
      <c r="AE13" s="2" t="s">
        <v>69</v>
      </c>
      <c r="AF13" s="2"/>
    </row>
    <row r="14" spans="1:32" ht="15">
      <c r="A14" s="2">
        <v>9</v>
      </c>
      <c r="B14" s="2">
        <v>69</v>
      </c>
      <c r="C14" s="2"/>
      <c r="D14" s="2" t="s">
        <v>453</v>
      </c>
      <c r="E14" s="2" t="s">
        <v>269</v>
      </c>
      <c r="F14" s="2" t="s">
        <v>410</v>
      </c>
      <c r="G14" s="2">
        <f t="shared" si="11"/>
        <v>16</v>
      </c>
      <c r="H14" s="3"/>
      <c r="I14" s="2">
        <f t="shared" si="0"/>
        <v>0</v>
      </c>
      <c r="J14" s="3">
        <v>5</v>
      </c>
      <c r="K14" s="2">
        <f t="shared" si="1"/>
        <v>16</v>
      </c>
      <c r="L14" s="3"/>
      <c r="M14" s="2">
        <f t="shared" si="2"/>
        <v>0</v>
      </c>
      <c r="N14" s="3"/>
      <c r="O14" s="2">
        <f t="shared" si="3"/>
        <v>0</v>
      </c>
      <c r="P14" s="3"/>
      <c r="Q14" s="2">
        <f t="shared" si="4"/>
        <v>0</v>
      </c>
      <c r="R14" s="3"/>
      <c r="S14" s="2">
        <f t="shared" si="5"/>
        <v>0</v>
      </c>
      <c r="T14" s="3"/>
      <c r="U14" s="2">
        <f t="shared" si="6"/>
        <v>0</v>
      </c>
      <c r="V14" s="3"/>
      <c r="W14" s="2">
        <f t="shared" si="7"/>
        <v>0</v>
      </c>
      <c r="X14" s="3"/>
      <c r="Y14" s="2">
        <f t="shared" si="8"/>
        <v>0</v>
      </c>
      <c r="Z14" s="3"/>
      <c r="AA14" s="2">
        <f t="shared" si="9"/>
        <v>0</v>
      </c>
      <c r="AB14" s="5"/>
      <c r="AC14" s="2">
        <f t="shared" si="10"/>
        <v>0</v>
      </c>
      <c r="AD14" s="2" t="s">
        <v>411</v>
      </c>
      <c r="AE14" s="2" t="s">
        <v>182</v>
      </c>
      <c r="AF14" s="2" t="s">
        <v>412</v>
      </c>
    </row>
    <row r="15" spans="1:32" ht="15">
      <c r="A15" s="2">
        <v>10</v>
      </c>
      <c r="B15" s="2">
        <v>380</v>
      </c>
      <c r="C15" s="2"/>
      <c r="D15" s="2" t="s">
        <v>453</v>
      </c>
      <c r="E15" s="2" t="s">
        <v>413</v>
      </c>
      <c r="F15" s="2" t="s">
        <v>414</v>
      </c>
      <c r="G15" s="2">
        <f t="shared" si="11"/>
        <v>0</v>
      </c>
      <c r="H15" s="3"/>
      <c r="I15" s="2">
        <f t="shared" si="0"/>
        <v>0</v>
      </c>
      <c r="J15" s="3"/>
      <c r="K15" s="2">
        <f t="shared" si="1"/>
        <v>0</v>
      </c>
      <c r="L15" s="3"/>
      <c r="M15" s="2">
        <f t="shared" si="2"/>
        <v>0</v>
      </c>
      <c r="N15" s="3" t="s">
        <v>43</v>
      </c>
      <c r="O15" s="2">
        <f t="shared" si="3"/>
        <v>0</v>
      </c>
      <c r="P15" s="3"/>
      <c r="Q15" s="2">
        <f t="shared" si="4"/>
        <v>0</v>
      </c>
      <c r="R15" s="3"/>
      <c r="S15" s="2">
        <f t="shared" si="5"/>
        <v>0</v>
      </c>
      <c r="T15" s="3"/>
      <c r="U15" s="2">
        <f t="shared" si="6"/>
        <v>0</v>
      </c>
      <c r="V15" s="3"/>
      <c r="W15" s="2">
        <f t="shared" si="7"/>
        <v>0</v>
      </c>
      <c r="X15" s="3"/>
      <c r="Y15" s="2">
        <f t="shared" si="8"/>
        <v>0</v>
      </c>
      <c r="Z15" s="3"/>
      <c r="AA15" s="2">
        <f t="shared" si="9"/>
        <v>0</v>
      </c>
      <c r="AB15" s="5"/>
      <c r="AC15" s="2">
        <f t="shared" si="10"/>
        <v>0</v>
      </c>
      <c r="AD15" s="2"/>
      <c r="AE15" s="2"/>
      <c r="AF15" s="2"/>
    </row>
  </sheetData>
  <sheetProtection/>
  <mergeCells count="12">
    <mergeCell ref="P4:Q4"/>
    <mergeCell ref="B2:N2"/>
    <mergeCell ref="H4:I4"/>
    <mergeCell ref="J4:K4"/>
    <mergeCell ref="L4:M4"/>
    <mergeCell ref="N4:O4"/>
    <mergeCell ref="AB4:AC4"/>
    <mergeCell ref="R4:S4"/>
    <mergeCell ref="T4:U4"/>
    <mergeCell ref="V4:W4"/>
    <mergeCell ref="X4:Y4"/>
    <mergeCell ref="Z4:AA4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32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19" t="s">
        <v>289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32" ht="15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8" t="str">
        <f>"May 27"</f>
        <v>May 27</v>
      </c>
      <c r="I4" s="18"/>
      <c r="J4" s="18" t="str">
        <f>"June 3"</f>
        <v>June 3</v>
      </c>
      <c r="K4" s="18"/>
      <c r="L4" s="18" t="str">
        <f>"June 10"</f>
        <v>June 10</v>
      </c>
      <c r="M4" s="18"/>
      <c r="N4" s="18" t="str">
        <f>"June 17"</f>
        <v>June 17</v>
      </c>
      <c r="O4" s="18"/>
      <c r="P4" s="18" t="str">
        <f>"June 24"</f>
        <v>June 24</v>
      </c>
      <c r="Q4" s="18"/>
      <c r="R4" s="18" t="str">
        <f>"July 1"</f>
        <v>July 1</v>
      </c>
      <c r="S4" s="18"/>
      <c r="T4" s="18" t="str">
        <f>"July 8"</f>
        <v>July 8</v>
      </c>
      <c r="U4" s="18"/>
      <c r="V4" s="18" t="str">
        <f>"July 15"</f>
        <v>July 15</v>
      </c>
      <c r="W4" s="18"/>
      <c r="X4" s="18" t="str">
        <f>"July 22"</f>
        <v>July 22</v>
      </c>
      <c r="Y4" s="18"/>
      <c r="Z4" s="18" t="str">
        <f>"July 29"</f>
        <v>July 29</v>
      </c>
      <c r="AA4" s="18"/>
      <c r="AB4" s="17" t="str">
        <f>"September 9"</f>
        <v>September 9</v>
      </c>
      <c r="AC4" s="18"/>
      <c r="AD4" s="1" t="s">
        <v>10</v>
      </c>
      <c r="AE4" s="1" t="s">
        <v>11</v>
      </c>
      <c r="AF4" s="1" t="s">
        <v>12</v>
      </c>
    </row>
    <row r="5" spans="8:29" ht="15">
      <c r="H5" s="2" t="s">
        <v>8</v>
      </c>
      <c r="I5" s="2" t="s">
        <v>9</v>
      </c>
      <c r="J5" s="2" t="s">
        <v>8</v>
      </c>
      <c r="K5" s="2" t="s">
        <v>9</v>
      </c>
      <c r="L5" s="2" t="s">
        <v>8</v>
      </c>
      <c r="M5" s="2" t="s">
        <v>9</v>
      </c>
      <c r="N5" s="2" t="s">
        <v>8</v>
      </c>
      <c r="O5" s="2" t="s">
        <v>9</v>
      </c>
      <c r="P5" s="2" t="s">
        <v>8</v>
      </c>
      <c r="Q5" s="2" t="s">
        <v>9</v>
      </c>
      <c r="R5" s="2" t="s">
        <v>8</v>
      </c>
      <c r="S5" s="2" t="s">
        <v>9</v>
      </c>
      <c r="T5" s="2" t="s">
        <v>8</v>
      </c>
      <c r="U5" s="2" t="s">
        <v>9</v>
      </c>
      <c r="V5" s="2" t="s">
        <v>8</v>
      </c>
      <c r="W5" s="2" t="s">
        <v>9</v>
      </c>
      <c r="X5" s="2" t="s">
        <v>8</v>
      </c>
      <c r="Y5" s="2" t="s">
        <v>9</v>
      </c>
      <c r="Z5" s="2" t="s">
        <v>8</v>
      </c>
      <c r="AA5" s="2" t="s">
        <v>9</v>
      </c>
      <c r="AB5" s="2" t="s">
        <v>8</v>
      </c>
      <c r="AC5" s="2" t="s">
        <v>9</v>
      </c>
    </row>
    <row r="6" spans="1:32" ht="15">
      <c r="A6" s="2">
        <v>1</v>
      </c>
      <c r="B6" s="2">
        <v>290</v>
      </c>
      <c r="C6" s="2"/>
      <c r="D6" s="2" t="s">
        <v>290</v>
      </c>
      <c r="E6" s="2" t="s">
        <v>219</v>
      </c>
      <c r="F6" s="2" t="s">
        <v>220</v>
      </c>
      <c r="G6" s="2">
        <f aca="true" t="shared" si="0" ref="G6:G32">I6+K6+M6+O6+Q6+S6+U6+W6+Y6+AA6+AC6</f>
        <v>183</v>
      </c>
      <c r="H6" s="3">
        <v>5</v>
      </c>
      <c r="I6" s="2">
        <f aca="true" t="shared" si="1" ref="I6:I32">IF($H6=1,23,IF($H6=2,20,IF($H6=3,18,IF($H6=4,17,IF($H6=5,16,IF($H6=6,15,IF($H6=7,14,IF($H6=8,13,0))))))))+IF($H6=9,12,IF($H6=10,11,IF($H6=11,10,IF($H6=12,9,IF($H6=13,8,IF($H6=14,7,IF($H6=15,6,0)))))))+IF($H6=16,5,IF($H6=17,4,IF($H6=18,3,0)))</f>
        <v>16</v>
      </c>
      <c r="J6" s="3">
        <v>1</v>
      </c>
      <c r="K6" s="2">
        <f aca="true" t="shared" si="2" ref="K6:K32">IF($J6=1,23,IF($J6=2,20,IF($J6=3,18,IF($J6=4,17,IF($J6=5,16,IF($J6=6,15,IF($J6=7,14,IF($J6=8,13,0))))))))+IF($J6=9,12,IF($J6=10,11,IF($J6=11,10,IF($J6=12,9,IF($J6=13,8,IF($J6=14,7,IF($J6=15,6,0)))))))+IF($J6=16,5,IF($J6=17,4,IF($J6=18,3,0)))</f>
        <v>23</v>
      </c>
      <c r="L6" s="3">
        <v>1</v>
      </c>
      <c r="M6" s="2">
        <f aca="true" t="shared" si="3" ref="M6:M32">IF($L6=1,23,IF($L6=2,20,IF($L6=3,18,IF($L6=4,17,IF($L6=5,16,IF($L6=6,15,IF($L6=7,14,IF($L6=8,13,0))))))))+IF($L6=9,12,IF($L6=10,11,IF($L6=11,10,IF($L6=12,9,IF($L6=13,8,IF($L6=14,7,IF($L6=15,6,0)))))))+IF($L6=16,5,IF($L6=17,4,IF($L6=18,3,0)))</f>
        <v>23</v>
      </c>
      <c r="N6" s="3">
        <v>1</v>
      </c>
      <c r="O6" s="2">
        <f aca="true" t="shared" si="4" ref="O6:O32">IF($N6=1,23,IF($N6=2,20,IF($N6=3,18,IF($N6=4,17,IF($N6=5,16,IF($N6=6,15,IF($N6=7,14,IF($N6=8,13,0))))))))+IF($N6=9,12,IF($N6=10,11,IF($N6=11,10,IF($N6=12,9,IF($N6=13,8,IF($N6=14,7,IF($N6=15,6,0)))))))+IF($N6=16,5,IF($N6=17,4,IF($N6=18,3,0)))</f>
        <v>23</v>
      </c>
      <c r="P6" s="3"/>
      <c r="Q6" s="2">
        <f aca="true" t="shared" si="5" ref="Q6:Q32">IF($P6=1,23,IF($P6=2,20,IF($P6=3,18,IF($P6=4,17,IF($P6=5,16,IF($P6=6,15,IF($P6=7,14,IF($P6=8,13,0))))))))+IF($P6=9,12,IF($P6=10,11,IF($P6=11,10,IF($P6=12,9,IF($P6=13,8,IF($P6=14,7,IF($P6=15,6,0)))))))+IF($P6=16,5,IF($P6=17,4,IF($P6=18,3,0)))</f>
        <v>0</v>
      </c>
      <c r="R6" s="3">
        <v>2</v>
      </c>
      <c r="S6" s="2">
        <f aca="true" t="shared" si="6" ref="S6:S32">IF($R6=1,23,IF($R6=2,20,IF($R6=3,18,IF($R6=4,17,IF($R6=5,16,IF($R6=6,15,IF($R6=7,14,IF($R6=8,13,0))))))))+IF($R6=9,12,IF($R6=10,11,IF($R6=11,10,IF($R6=12,9,IF($R6=13,8,IF($R6=14,7,IF($R6=15,6,0)))))))+IF($R6=16,5,IF($R6=17,4,IF($R6=18,3,0)))</f>
        <v>20</v>
      </c>
      <c r="T6" s="3">
        <v>2</v>
      </c>
      <c r="U6" s="2">
        <f aca="true" t="shared" si="7" ref="U6:U32">IF($T6=1,23,IF($T6=2,20,IF($T6=3,18,IF($T6=4,17,IF($T6=5,16,IF($T6=6,15,IF($T6=7,14,IF($T6=8,13,0))))))))+IF($T6=9,12,IF($T6=10,11,IF($T6=11,10,IF($T6=12,9,IF($T6=13,8,IF($T6=14,7,IF($T6=15,6,0)))))))+IF($T6=16,5,IF($T6=17,4,IF($T6=18,3,0)))</f>
        <v>20</v>
      </c>
      <c r="V6" s="3"/>
      <c r="W6" s="2">
        <f aca="true" t="shared" si="8" ref="W6:W32">IF($V6=1,23,IF($V6=2,20,IF($V6=3,18,IF($V6=4,17,IF($V6=5,16,IF($V6=6,15,IF($V6=7,14,IF($V6=8,13,0))))))))+IF($V6=9,12,IF($V6=10,11,IF($V6=11,10,IF($V6=12,9,IF($V6=13,8,IF($V6=14,7,IF($V6=15,6,0)))))))+IF($V6=16,5,IF($V6=17,4,IF($V6=18,3,0)))</f>
        <v>0</v>
      </c>
      <c r="X6" s="3">
        <v>2</v>
      </c>
      <c r="Y6" s="2">
        <f aca="true" t="shared" si="9" ref="Y6:Y32">IF($X6=1,23,IF($X6=2,20,IF($X6=3,18,IF($X6=4,17,IF($X6=5,16,IF($X6=6,15,IF($X6=7,14,IF($X6=8,13,0))))))))+IF($X6=9,12,IF($X6=10,11,IF($X6=11,10,IF($X6=12,9,IF($X6=13,8,IF($X6=14,7,IF($X6=15,6,0)))))))+IF($X6=16,5,IF($X6=17,4,IF($X6=18,3,0)))</f>
        <v>20</v>
      </c>
      <c r="Z6" s="3">
        <v>3</v>
      </c>
      <c r="AA6" s="2">
        <f aca="true" t="shared" si="10" ref="AA6:AA32">IF($Z6=1,23,IF($Z6=2,20,IF($Z6=3,18,IF($Z6=4,17,IF($Z6=5,16,IF($Z6=6,15,IF($Z6=7,14,IF($Z6=8,13,0))))))))+IF($Z6=9,12,IF($Z6=10,11,IF($Z6=11,10,IF($Z6=12,9,IF($Z6=13,8,IF($Z6=14,7,IF($Z6=15,6,0)))))))+IF($Z6=16,5,IF($Z6=17,4,IF($Z6=18,3,0)))</f>
        <v>18</v>
      </c>
      <c r="AB6" s="5">
        <v>2</v>
      </c>
      <c r="AC6" s="2">
        <f aca="true" t="shared" si="11" ref="AC6:AC32">IF($AB6=1,23,IF($AB6=2,20,IF($AB6=3,18,IF($AB6=4,17,IF($AB6=5,16,IF($AB6=6,15,IF($AB6=7,14,IF($AB6=8,13,0))))))))+IF($AB6=9,12,IF($AB6=10,11,IF($AB6=11,10,IF($AB6=12,9,IF($AB6=13,8,IF($AB6=14,7,IF($AB6=15,6,0)))))))+IF($AB6=16,5,IF($AB6=17,4,IF($AB6=18,3,0)))</f>
        <v>20</v>
      </c>
      <c r="AD6" s="2" t="s">
        <v>221</v>
      </c>
      <c r="AE6" s="2" t="s">
        <v>49</v>
      </c>
      <c r="AF6" s="2" t="s">
        <v>222</v>
      </c>
    </row>
    <row r="7" spans="1:32" ht="15">
      <c r="A7" s="2">
        <v>2</v>
      </c>
      <c r="B7" s="2">
        <v>909</v>
      </c>
      <c r="C7" s="2"/>
      <c r="D7" s="2" t="s">
        <v>290</v>
      </c>
      <c r="E7" s="2" t="s">
        <v>242</v>
      </c>
      <c r="F7" s="2" t="s">
        <v>243</v>
      </c>
      <c r="G7" s="2">
        <f t="shared" si="0"/>
        <v>161</v>
      </c>
      <c r="H7" s="3">
        <v>7</v>
      </c>
      <c r="I7" s="2">
        <f t="shared" si="1"/>
        <v>14</v>
      </c>
      <c r="J7" s="3">
        <v>9</v>
      </c>
      <c r="K7" s="2">
        <f t="shared" si="2"/>
        <v>12</v>
      </c>
      <c r="L7" s="3">
        <v>3</v>
      </c>
      <c r="M7" s="2">
        <f t="shared" si="3"/>
        <v>18</v>
      </c>
      <c r="N7" s="3">
        <v>5</v>
      </c>
      <c r="O7" s="2">
        <f t="shared" si="4"/>
        <v>16</v>
      </c>
      <c r="P7" s="3"/>
      <c r="Q7" s="2">
        <f t="shared" si="5"/>
        <v>0</v>
      </c>
      <c r="R7" s="3">
        <v>4</v>
      </c>
      <c r="S7" s="2">
        <f t="shared" si="6"/>
        <v>17</v>
      </c>
      <c r="T7" s="3">
        <v>1</v>
      </c>
      <c r="U7" s="2">
        <f t="shared" si="7"/>
        <v>23</v>
      </c>
      <c r="V7" s="3"/>
      <c r="W7" s="2">
        <f t="shared" si="8"/>
        <v>0</v>
      </c>
      <c r="X7" s="3">
        <v>1</v>
      </c>
      <c r="Y7" s="2">
        <f t="shared" si="9"/>
        <v>23</v>
      </c>
      <c r="Z7" s="3">
        <v>2</v>
      </c>
      <c r="AA7" s="2">
        <f t="shared" si="10"/>
        <v>20</v>
      </c>
      <c r="AB7" s="5">
        <v>3</v>
      </c>
      <c r="AC7" s="2">
        <f t="shared" si="11"/>
        <v>18</v>
      </c>
      <c r="AD7" s="2" t="s">
        <v>244</v>
      </c>
      <c r="AE7" s="2" t="s">
        <v>49</v>
      </c>
      <c r="AF7" s="2" t="s">
        <v>245</v>
      </c>
    </row>
    <row r="8" spans="1:32" ht="15">
      <c r="A8" s="2">
        <v>3</v>
      </c>
      <c r="B8" s="2">
        <v>3</v>
      </c>
      <c r="C8" s="2"/>
      <c r="D8" s="2" t="s">
        <v>290</v>
      </c>
      <c r="E8" s="2" t="s">
        <v>239</v>
      </c>
      <c r="F8" s="2" t="s">
        <v>240</v>
      </c>
      <c r="G8" s="2">
        <f t="shared" si="0"/>
        <v>149</v>
      </c>
      <c r="H8" s="3">
        <v>2</v>
      </c>
      <c r="I8" s="2">
        <f t="shared" si="1"/>
        <v>20</v>
      </c>
      <c r="J8" s="3">
        <v>6</v>
      </c>
      <c r="K8" s="2">
        <f t="shared" si="2"/>
        <v>15</v>
      </c>
      <c r="L8" s="3">
        <v>5</v>
      </c>
      <c r="M8" s="2">
        <f t="shared" si="3"/>
        <v>16</v>
      </c>
      <c r="N8" s="3">
        <v>2</v>
      </c>
      <c r="O8" s="2">
        <f t="shared" si="4"/>
        <v>20</v>
      </c>
      <c r="P8" s="3"/>
      <c r="Q8" s="2">
        <f t="shared" si="5"/>
        <v>0</v>
      </c>
      <c r="R8" s="3">
        <v>5</v>
      </c>
      <c r="S8" s="2">
        <f t="shared" si="6"/>
        <v>16</v>
      </c>
      <c r="T8" s="3">
        <v>5</v>
      </c>
      <c r="U8" s="2">
        <f t="shared" si="7"/>
        <v>16</v>
      </c>
      <c r="V8" s="3"/>
      <c r="W8" s="2">
        <f t="shared" si="8"/>
        <v>0</v>
      </c>
      <c r="X8" s="3">
        <v>4</v>
      </c>
      <c r="Y8" s="2">
        <f t="shared" si="9"/>
        <v>17</v>
      </c>
      <c r="Z8" s="3">
        <v>7</v>
      </c>
      <c r="AA8" s="2">
        <f t="shared" si="10"/>
        <v>14</v>
      </c>
      <c r="AB8" s="5">
        <v>6</v>
      </c>
      <c r="AC8" s="2">
        <f t="shared" si="11"/>
        <v>15</v>
      </c>
      <c r="AD8" s="2" t="s">
        <v>90</v>
      </c>
      <c r="AE8" s="2" t="s">
        <v>168</v>
      </c>
      <c r="AF8" s="2" t="s">
        <v>241</v>
      </c>
    </row>
    <row r="9" spans="1:32" ht="15">
      <c r="A9" s="2">
        <v>4</v>
      </c>
      <c r="B9" s="2">
        <v>48</v>
      </c>
      <c r="C9" s="2">
        <v>123678213623</v>
      </c>
      <c r="D9" s="2" t="s">
        <v>290</v>
      </c>
      <c r="E9" s="2" t="s">
        <v>230</v>
      </c>
      <c r="F9" s="2" t="s">
        <v>231</v>
      </c>
      <c r="G9" s="2">
        <f t="shared" si="0"/>
        <v>142</v>
      </c>
      <c r="H9" s="3">
        <v>6</v>
      </c>
      <c r="I9" s="2">
        <f t="shared" si="1"/>
        <v>15</v>
      </c>
      <c r="J9" s="3">
        <v>8</v>
      </c>
      <c r="K9" s="2">
        <f t="shared" si="2"/>
        <v>13</v>
      </c>
      <c r="L9" s="3">
        <v>7</v>
      </c>
      <c r="M9" s="2">
        <f t="shared" si="3"/>
        <v>14</v>
      </c>
      <c r="N9" s="3">
        <v>3</v>
      </c>
      <c r="O9" s="2">
        <f t="shared" si="4"/>
        <v>18</v>
      </c>
      <c r="P9" s="3"/>
      <c r="Q9" s="2">
        <f t="shared" si="5"/>
        <v>0</v>
      </c>
      <c r="R9" s="3">
        <v>3</v>
      </c>
      <c r="S9" s="2">
        <f t="shared" si="6"/>
        <v>18</v>
      </c>
      <c r="T9" s="3">
        <v>3</v>
      </c>
      <c r="U9" s="2">
        <f t="shared" si="7"/>
        <v>18</v>
      </c>
      <c r="V9" s="3"/>
      <c r="W9" s="2">
        <f t="shared" si="8"/>
        <v>0</v>
      </c>
      <c r="X9" s="3">
        <v>8</v>
      </c>
      <c r="Y9" s="2">
        <f t="shared" si="9"/>
        <v>13</v>
      </c>
      <c r="Z9" s="3">
        <v>5</v>
      </c>
      <c r="AA9" s="2">
        <f t="shared" si="10"/>
        <v>16</v>
      </c>
      <c r="AB9" s="5">
        <v>4</v>
      </c>
      <c r="AC9" s="2">
        <f t="shared" si="11"/>
        <v>17</v>
      </c>
      <c r="AD9" s="2" t="s">
        <v>20</v>
      </c>
      <c r="AE9" s="2" t="s">
        <v>49</v>
      </c>
      <c r="AF9" s="2" t="s">
        <v>232</v>
      </c>
    </row>
    <row r="10" spans="1:32" ht="15">
      <c r="A10" s="2">
        <v>5</v>
      </c>
      <c r="B10" s="2">
        <v>31</v>
      </c>
      <c r="C10" s="2"/>
      <c r="D10" s="2" t="s">
        <v>290</v>
      </c>
      <c r="E10" s="2" t="s">
        <v>227</v>
      </c>
      <c r="F10" s="2" t="s">
        <v>228</v>
      </c>
      <c r="G10" s="2">
        <f t="shared" si="0"/>
        <v>124</v>
      </c>
      <c r="H10" s="3">
        <v>1</v>
      </c>
      <c r="I10" s="2">
        <f t="shared" si="1"/>
        <v>23</v>
      </c>
      <c r="J10" s="3">
        <v>7</v>
      </c>
      <c r="K10" s="2">
        <f t="shared" si="2"/>
        <v>14</v>
      </c>
      <c r="L10" s="3">
        <v>6</v>
      </c>
      <c r="M10" s="2">
        <f t="shared" si="3"/>
        <v>15</v>
      </c>
      <c r="N10" s="3">
        <v>4</v>
      </c>
      <c r="O10" s="2">
        <f t="shared" si="4"/>
        <v>17</v>
      </c>
      <c r="P10" s="3"/>
      <c r="Q10" s="2">
        <f t="shared" si="5"/>
        <v>0</v>
      </c>
      <c r="R10" s="3">
        <v>1</v>
      </c>
      <c r="S10" s="2">
        <f t="shared" si="6"/>
        <v>23</v>
      </c>
      <c r="T10" s="3">
        <v>4</v>
      </c>
      <c r="U10" s="2">
        <f t="shared" si="7"/>
        <v>17</v>
      </c>
      <c r="V10" s="3"/>
      <c r="W10" s="2">
        <f t="shared" si="8"/>
        <v>0</v>
      </c>
      <c r="X10" s="3"/>
      <c r="Y10" s="2">
        <f t="shared" si="9"/>
        <v>0</v>
      </c>
      <c r="Z10" s="3">
        <v>6</v>
      </c>
      <c r="AA10" s="2">
        <f t="shared" si="10"/>
        <v>15</v>
      </c>
      <c r="AB10" s="5"/>
      <c r="AC10" s="2">
        <f t="shared" si="11"/>
        <v>0</v>
      </c>
      <c r="AD10" s="2" t="s">
        <v>90</v>
      </c>
      <c r="AE10" s="2" t="s">
        <v>49</v>
      </c>
      <c r="AF10" s="2" t="s">
        <v>229</v>
      </c>
    </row>
    <row r="11" spans="1:32" ht="15">
      <c r="A11" s="2">
        <v>6</v>
      </c>
      <c r="B11" s="2">
        <v>74</v>
      </c>
      <c r="C11" s="2"/>
      <c r="D11" s="2" t="s">
        <v>290</v>
      </c>
      <c r="E11" s="2" t="s">
        <v>236</v>
      </c>
      <c r="F11" s="2" t="s">
        <v>237</v>
      </c>
      <c r="G11" s="2">
        <f t="shared" si="0"/>
        <v>121</v>
      </c>
      <c r="H11" s="3">
        <v>11</v>
      </c>
      <c r="I11" s="2">
        <f t="shared" si="1"/>
        <v>10</v>
      </c>
      <c r="J11" s="3">
        <v>4</v>
      </c>
      <c r="K11" s="2">
        <f t="shared" si="2"/>
        <v>17</v>
      </c>
      <c r="L11" s="3">
        <v>4</v>
      </c>
      <c r="M11" s="2">
        <f t="shared" si="3"/>
        <v>17</v>
      </c>
      <c r="N11" s="3">
        <v>7</v>
      </c>
      <c r="O11" s="2">
        <f t="shared" si="4"/>
        <v>14</v>
      </c>
      <c r="P11" s="3"/>
      <c r="Q11" s="2">
        <f t="shared" si="5"/>
        <v>0</v>
      </c>
      <c r="R11" s="3">
        <v>7</v>
      </c>
      <c r="S11" s="2">
        <f t="shared" si="6"/>
        <v>14</v>
      </c>
      <c r="T11" s="3">
        <v>6</v>
      </c>
      <c r="U11" s="2">
        <f t="shared" si="7"/>
        <v>15</v>
      </c>
      <c r="V11" s="3"/>
      <c r="W11" s="2">
        <f t="shared" si="8"/>
        <v>0</v>
      </c>
      <c r="X11" s="3">
        <v>10</v>
      </c>
      <c r="Y11" s="2">
        <f t="shared" si="9"/>
        <v>11</v>
      </c>
      <c r="Z11" s="3">
        <v>11</v>
      </c>
      <c r="AA11" s="2">
        <f t="shared" si="10"/>
        <v>10</v>
      </c>
      <c r="AB11" s="5">
        <v>8</v>
      </c>
      <c r="AC11" s="2">
        <f t="shared" si="11"/>
        <v>13</v>
      </c>
      <c r="AD11" s="2" t="s">
        <v>20</v>
      </c>
      <c r="AE11" s="2" t="s">
        <v>49</v>
      </c>
      <c r="AF11" s="2" t="s">
        <v>238</v>
      </c>
    </row>
    <row r="12" spans="1:32" ht="15">
      <c r="A12" s="2">
        <v>7</v>
      </c>
      <c r="B12" s="2">
        <v>99</v>
      </c>
      <c r="C12" s="2"/>
      <c r="D12" s="2" t="s">
        <v>290</v>
      </c>
      <c r="E12" s="2" t="s">
        <v>269</v>
      </c>
      <c r="F12" s="2" t="s">
        <v>270</v>
      </c>
      <c r="G12" s="2">
        <f t="shared" si="0"/>
        <v>88</v>
      </c>
      <c r="H12" s="3">
        <v>8</v>
      </c>
      <c r="I12" s="2">
        <f t="shared" si="1"/>
        <v>13</v>
      </c>
      <c r="J12" s="3">
        <v>13</v>
      </c>
      <c r="K12" s="2">
        <f t="shared" si="2"/>
        <v>8</v>
      </c>
      <c r="L12" s="3">
        <v>11</v>
      </c>
      <c r="M12" s="2">
        <f t="shared" si="3"/>
        <v>10</v>
      </c>
      <c r="N12" s="3">
        <v>11</v>
      </c>
      <c r="O12" s="2">
        <f t="shared" si="4"/>
        <v>10</v>
      </c>
      <c r="P12" s="3"/>
      <c r="Q12" s="2">
        <f t="shared" si="5"/>
        <v>0</v>
      </c>
      <c r="R12" s="3">
        <v>11</v>
      </c>
      <c r="S12" s="2">
        <f t="shared" si="6"/>
        <v>10</v>
      </c>
      <c r="T12" s="3">
        <v>9</v>
      </c>
      <c r="U12" s="2">
        <f t="shared" si="7"/>
        <v>12</v>
      </c>
      <c r="V12" s="3"/>
      <c r="W12" s="2">
        <f t="shared" si="8"/>
        <v>0</v>
      </c>
      <c r="X12" s="3"/>
      <c r="Y12" s="2">
        <f t="shared" si="9"/>
        <v>0</v>
      </c>
      <c r="Z12" s="3">
        <v>10</v>
      </c>
      <c r="AA12" s="2">
        <f t="shared" si="10"/>
        <v>11</v>
      </c>
      <c r="AB12" s="5">
        <v>7</v>
      </c>
      <c r="AC12" s="2">
        <f t="shared" si="11"/>
        <v>14</v>
      </c>
      <c r="AD12" s="2" t="s">
        <v>20</v>
      </c>
      <c r="AE12" s="2" t="s">
        <v>182</v>
      </c>
      <c r="AF12" s="2" t="s">
        <v>271</v>
      </c>
    </row>
    <row r="13" spans="1:32" ht="15">
      <c r="A13" s="2">
        <v>8</v>
      </c>
      <c r="B13" s="2">
        <v>6</v>
      </c>
      <c r="C13" s="2">
        <v>123678212954</v>
      </c>
      <c r="D13" s="2" t="s">
        <v>290</v>
      </c>
      <c r="E13" s="2" t="s">
        <v>251</v>
      </c>
      <c r="F13" s="2" t="s">
        <v>171</v>
      </c>
      <c r="G13" s="2">
        <f t="shared" si="0"/>
        <v>86</v>
      </c>
      <c r="H13" s="3" t="s">
        <v>43</v>
      </c>
      <c r="I13" s="2">
        <f t="shared" si="1"/>
        <v>0</v>
      </c>
      <c r="J13" s="3">
        <v>10</v>
      </c>
      <c r="K13" s="2">
        <f t="shared" si="2"/>
        <v>11</v>
      </c>
      <c r="L13" s="3">
        <v>8</v>
      </c>
      <c r="M13" s="2">
        <f t="shared" si="3"/>
        <v>13</v>
      </c>
      <c r="N13" s="3">
        <v>8</v>
      </c>
      <c r="O13" s="2">
        <f t="shared" si="4"/>
        <v>13</v>
      </c>
      <c r="P13" s="3"/>
      <c r="Q13" s="2">
        <f t="shared" si="5"/>
        <v>0</v>
      </c>
      <c r="R13" s="3">
        <v>9</v>
      </c>
      <c r="S13" s="2">
        <f t="shared" si="6"/>
        <v>12</v>
      </c>
      <c r="T13" s="3">
        <v>8</v>
      </c>
      <c r="U13" s="2">
        <f t="shared" si="7"/>
        <v>13</v>
      </c>
      <c r="V13" s="3"/>
      <c r="W13" s="2">
        <f t="shared" si="8"/>
        <v>0</v>
      </c>
      <c r="X13" s="3">
        <v>9</v>
      </c>
      <c r="Y13" s="2">
        <f t="shared" si="9"/>
        <v>12</v>
      </c>
      <c r="Z13" s="3">
        <v>9</v>
      </c>
      <c r="AA13" s="2">
        <f t="shared" si="10"/>
        <v>12</v>
      </c>
      <c r="AB13" s="5"/>
      <c r="AC13" s="2">
        <f t="shared" si="11"/>
        <v>0</v>
      </c>
      <c r="AD13" s="2" t="s">
        <v>20</v>
      </c>
      <c r="AE13" s="2"/>
      <c r="AF13" s="2" t="s">
        <v>252</v>
      </c>
    </row>
    <row r="14" spans="1:32" ht="15">
      <c r="A14" s="2">
        <v>9</v>
      </c>
      <c r="B14" s="2">
        <v>5</v>
      </c>
      <c r="C14" s="2"/>
      <c r="D14" s="2" t="s">
        <v>290</v>
      </c>
      <c r="E14" s="2" t="s">
        <v>243</v>
      </c>
      <c r="F14" s="2" t="s">
        <v>191</v>
      </c>
      <c r="G14" s="2">
        <f t="shared" si="0"/>
        <v>64</v>
      </c>
      <c r="H14" s="3"/>
      <c r="I14" s="2">
        <f t="shared" si="1"/>
        <v>0</v>
      </c>
      <c r="J14" s="3"/>
      <c r="K14" s="2">
        <f t="shared" si="2"/>
        <v>0</v>
      </c>
      <c r="L14" s="3"/>
      <c r="M14" s="2">
        <f t="shared" si="3"/>
        <v>0</v>
      </c>
      <c r="N14" s="3"/>
      <c r="O14" s="2">
        <f t="shared" si="4"/>
        <v>0</v>
      </c>
      <c r="P14" s="3"/>
      <c r="Q14" s="2">
        <f t="shared" si="5"/>
        <v>0</v>
      </c>
      <c r="R14" s="3">
        <v>6</v>
      </c>
      <c r="S14" s="2">
        <f t="shared" si="6"/>
        <v>15</v>
      </c>
      <c r="T14" s="3">
        <v>7</v>
      </c>
      <c r="U14" s="2">
        <f t="shared" si="7"/>
        <v>14</v>
      </c>
      <c r="V14" s="3"/>
      <c r="W14" s="2">
        <f t="shared" si="8"/>
        <v>0</v>
      </c>
      <c r="X14" s="3">
        <v>3</v>
      </c>
      <c r="Y14" s="2">
        <f t="shared" si="9"/>
        <v>18</v>
      </c>
      <c r="Z14" s="3">
        <v>4</v>
      </c>
      <c r="AA14" s="2">
        <f t="shared" si="10"/>
        <v>17</v>
      </c>
      <c r="AB14" s="5"/>
      <c r="AC14" s="2">
        <f t="shared" si="11"/>
        <v>0</v>
      </c>
      <c r="AD14" s="2" t="s">
        <v>90</v>
      </c>
      <c r="AE14" s="2" t="s">
        <v>49</v>
      </c>
      <c r="AF14" s="2" t="s">
        <v>229</v>
      </c>
    </row>
    <row r="15" spans="1:32" ht="15">
      <c r="A15" s="2">
        <v>10</v>
      </c>
      <c r="B15" s="2">
        <v>24</v>
      </c>
      <c r="C15" s="2">
        <v>123678212282</v>
      </c>
      <c r="D15" s="2" t="s">
        <v>290</v>
      </c>
      <c r="E15" s="2" t="s">
        <v>223</v>
      </c>
      <c r="F15" s="2" t="s">
        <v>224</v>
      </c>
      <c r="G15" s="2">
        <f t="shared" si="0"/>
        <v>62</v>
      </c>
      <c r="H15" s="3"/>
      <c r="I15" s="2">
        <f t="shared" si="1"/>
        <v>0</v>
      </c>
      <c r="J15" s="3"/>
      <c r="K15" s="2">
        <f t="shared" si="2"/>
        <v>0</v>
      </c>
      <c r="L15" s="3"/>
      <c r="M15" s="2">
        <f t="shared" si="3"/>
        <v>0</v>
      </c>
      <c r="N15" s="3"/>
      <c r="O15" s="2">
        <f t="shared" si="4"/>
        <v>0</v>
      </c>
      <c r="P15" s="3"/>
      <c r="Q15" s="2">
        <f t="shared" si="5"/>
        <v>0</v>
      </c>
      <c r="R15" s="3"/>
      <c r="S15" s="2">
        <f t="shared" si="6"/>
        <v>0</v>
      </c>
      <c r="T15" s="3"/>
      <c r="U15" s="2">
        <f t="shared" si="7"/>
        <v>0</v>
      </c>
      <c r="V15" s="3"/>
      <c r="W15" s="2">
        <f t="shared" si="8"/>
        <v>0</v>
      </c>
      <c r="X15" s="3">
        <v>5</v>
      </c>
      <c r="Y15" s="2">
        <f t="shared" si="9"/>
        <v>16</v>
      </c>
      <c r="Z15" s="3">
        <v>1</v>
      </c>
      <c r="AA15" s="2">
        <f t="shared" si="10"/>
        <v>23</v>
      </c>
      <c r="AB15" s="5">
        <v>1</v>
      </c>
      <c r="AC15" s="2">
        <f t="shared" si="11"/>
        <v>23</v>
      </c>
      <c r="AD15" s="2" t="s">
        <v>225</v>
      </c>
      <c r="AE15" s="2" t="s">
        <v>49</v>
      </c>
      <c r="AF15" s="2" t="s">
        <v>226</v>
      </c>
    </row>
    <row r="16" spans="1:32" ht="15">
      <c r="A16" s="2">
        <v>11</v>
      </c>
      <c r="B16" s="2">
        <v>180</v>
      </c>
      <c r="C16" s="2"/>
      <c r="D16" s="2" t="s">
        <v>290</v>
      </c>
      <c r="E16" s="2" t="s">
        <v>92</v>
      </c>
      <c r="F16" s="2" t="s">
        <v>294</v>
      </c>
      <c r="G16" s="2">
        <f t="shared" si="0"/>
        <v>54</v>
      </c>
      <c r="H16" s="3">
        <v>12</v>
      </c>
      <c r="I16" s="2">
        <f t="shared" si="1"/>
        <v>9</v>
      </c>
      <c r="J16" s="3">
        <v>14</v>
      </c>
      <c r="K16" s="2">
        <f t="shared" si="2"/>
        <v>7</v>
      </c>
      <c r="L16" s="3">
        <v>12</v>
      </c>
      <c r="M16" s="2">
        <f t="shared" si="3"/>
        <v>9</v>
      </c>
      <c r="N16" s="3">
        <v>13</v>
      </c>
      <c r="O16" s="2">
        <f t="shared" si="4"/>
        <v>8</v>
      </c>
      <c r="P16" s="3"/>
      <c r="Q16" s="2">
        <f t="shared" si="5"/>
        <v>0</v>
      </c>
      <c r="R16" s="3"/>
      <c r="S16" s="2">
        <f t="shared" si="6"/>
        <v>0</v>
      </c>
      <c r="T16" s="3">
        <v>11</v>
      </c>
      <c r="U16" s="2">
        <f t="shared" si="7"/>
        <v>10</v>
      </c>
      <c r="V16" s="3"/>
      <c r="W16" s="2">
        <f t="shared" si="8"/>
        <v>0</v>
      </c>
      <c r="X16" s="3"/>
      <c r="Y16" s="2">
        <f t="shared" si="9"/>
        <v>0</v>
      </c>
      <c r="Z16" s="3"/>
      <c r="AA16" s="2">
        <f t="shared" si="10"/>
        <v>0</v>
      </c>
      <c r="AB16" s="5">
        <v>10</v>
      </c>
      <c r="AC16" s="2">
        <f t="shared" si="11"/>
        <v>11</v>
      </c>
      <c r="AD16" s="2" t="s">
        <v>295</v>
      </c>
      <c r="AE16" s="2" t="s">
        <v>69</v>
      </c>
      <c r="AF16" s="2"/>
    </row>
    <row r="17" spans="1:32" ht="15">
      <c r="A17" s="2">
        <v>12</v>
      </c>
      <c r="B17" s="2">
        <v>6</v>
      </c>
      <c r="C17" s="2"/>
      <c r="D17" s="2" t="s">
        <v>290</v>
      </c>
      <c r="E17" s="2" t="s">
        <v>276</v>
      </c>
      <c r="F17" s="2" t="s">
        <v>274</v>
      </c>
      <c r="G17" s="2">
        <f t="shared" si="0"/>
        <v>53</v>
      </c>
      <c r="H17" s="3">
        <v>3</v>
      </c>
      <c r="I17" s="2">
        <f t="shared" si="1"/>
        <v>18</v>
      </c>
      <c r="J17" s="3"/>
      <c r="K17" s="2">
        <f t="shared" si="2"/>
        <v>0</v>
      </c>
      <c r="L17" s="3">
        <v>2</v>
      </c>
      <c r="M17" s="2">
        <f t="shared" si="3"/>
        <v>20</v>
      </c>
      <c r="N17" s="3"/>
      <c r="O17" s="2">
        <f t="shared" si="4"/>
        <v>0</v>
      </c>
      <c r="P17" s="3"/>
      <c r="Q17" s="2">
        <f t="shared" si="5"/>
        <v>0</v>
      </c>
      <c r="R17" s="3"/>
      <c r="S17" s="2">
        <f t="shared" si="6"/>
        <v>0</v>
      </c>
      <c r="T17" s="3"/>
      <c r="U17" s="2">
        <f t="shared" si="7"/>
        <v>0</v>
      </c>
      <c r="V17" s="3"/>
      <c r="W17" s="2">
        <f t="shared" si="8"/>
        <v>0</v>
      </c>
      <c r="X17" s="3">
        <v>6</v>
      </c>
      <c r="Y17" s="2">
        <f t="shared" si="9"/>
        <v>15</v>
      </c>
      <c r="Z17" s="3"/>
      <c r="AA17" s="2">
        <f t="shared" si="10"/>
        <v>0</v>
      </c>
      <c r="AB17" s="5"/>
      <c r="AC17" s="2">
        <f t="shared" si="11"/>
        <v>0</v>
      </c>
      <c r="AD17" s="2" t="s">
        <v>277</v>
      </c>
      <c r="AE17" s="2" t="s">
        <v>49</v>
      </c>
      <c r="AF17" s="2" t="s">
        <v>278</v>
      </c>
    </row>
    <row r="18" spans="1:32" ht="15">
      <c r="A18" s="2">
        <v>13</v>
      </c>
      <c r="B18" s="2">
        <v>14</v>
      </c>
      <c r="C18" s="2"/>
      <c r="D18" s="2" t="s">
        <v>290</v>
      </c>
      <c r="E18" s="2" t="s">
        <v>253</v>
      </c>
      <c r="F18" s="2" t="s">
        <v>254</v>
      </c>
      <c r="G18" s="2">
        <f t="shared" si="0"/>
        <v>50</v>
      </c>
      <c r="H18" s="3"/>
      <c r="I18" s="2">
        <f t="shared" si="1"/>
        <v>0</v>
      </c>
      <c r="J18" s="3">
        <v>11</v>
      </c>
      <c r="K18" s="2">
        <f t="shared" si="2"/>
        <v>10</v>
      </c>
      <c r="L18" s="3"/>
      <c r="M18" s="2">
        <f t="shared" si="3"/>
        <v>0</v>
      </c>
      <c r="N18" s="3">
        <v>10</v>
      </c>
      <c r="O18" s="2">
        <f t="shared" si="4"/>
        <v>11</v>
      </c>
      <c r="P18" s="3"/>
      <c r="Q18" s="2">
        <f t="shared" si="5"/>
        <v>0</v>
      </c>
      <c r="R18" s="3"/>
      <c r="S18" s="2">
        <f t="shared" si="6"/>
        <v>0</v>
      </c>
      <c r="T18" s="3"/>
      <c r="U18" s="2">
        <f t="shared" si="7"/>
        <v>0</v>
      </c>
      <c r="V18" s="3"/>
      <c r="W18" s="2">
        <f t="shared" si="8"/>
        <v>0</v>
      </c>
      <c r="X18" s="3"/>
      <c r="Y18" s="2">
        <f t="shared" si="9"/>
        <v>0</v>
      </c>
      <c r="Z18" s="3">
        <v>8</v>
      </c>
      <c r="AA18" s="2">
        <f t="shared" si="10"/>
        <v>13</v>
      </c>
      <c r="AB18" s="5">
        <v>5</v>
      </c>
      <c r="AC18" s="2">
        <f t="shared" si="11"/>
        <v>16</v>
      </c>
      <c r="AD18" s="2"/>
      <c r="AE18" s="2"/>
      <c r="AF18" s="2"/>
    </row>
    <row r="19" spans="1:32" ht="15">
      <c r="A19" s="2">
        <v>14</v>
      </c>
      <c r="B19" s="2">
        <v>8</v>
      </c>
      <c r="C19" s="2"/>
      <c r="D19" s="2" t="s">
        <v>290</v>
      </c>
      <c r="E19" s="2" t="s">
        <v>18</v>
      </c>
      <c r="F19" s="2" t="s">
        <v>274</v>
      </c>
      <c r="G19" s="2">
        <f t="shared" si="0"/>
        <v>43</v>
      </c>
      <c r="H19" s="3">
        <v>4</v>
      </c>
      <c r="I19" s="2">
        <f t="shared" si="1"/>
        <v>17</v>
      </c>
      <c r="J19" s="3"/>
      <c r="K19" s="2">
        <f t="shared" si="2"/>
        <v>0</v>
      </c>
      <c r="L19" s="3">
        <v>9</v>
      </c>
      <c r="M19" s="2">
        <f t="shared" si="3"/>
        <v>12</v>
      </c>
      <c r="N19" s="3"/>
      <c r="O19" s="2">
        <f t="shared" si="4"/>
        <v>0</v>
      </c>
      <c r="P19" s="3"/>
      <c r="Q19" s="2">
        <f t="shared" si="5"/>
        <v>0</v>
      </c>
      <c r="R19" s="3"/>
      <c r="S19" s="2">
        <f t="shared" si="6"/>
        <v>0</v>
      </c>
      <c r="T19" s="3"/>
      <c r="U19" s="2">
        <f t="shared" si="7"/>
        <v>0</v>
      </c>
      <c r="V19" s="3"/>
      <c r="W19" s="2">
        <f t="shared" si="8"/>
        <v>0</v>
      </c>
      <c r="X19" s="3">
        <v>7</v>
      </c>
      <c r="Y19" s="2">
        <f t="shared" si="9"/>
        <v>14</v>
      </c>
      <c r="Z19" s="3"/>
      <c r="AA19" s="2">
        <f t="shared" si="10"/>
        <v>0</v>
      </c>
      <c r="AB19" s="5"/>
      <c r="AC19" s="2">
        <f t="shared" si="11"/>
        <v>0</v>
      </c>
      <c r="AD19" s="2"/>
      <c r="AE19" s="2" t="s">
        <v>49</v>
      </c>
      <c r="AF19" s="2" t="s">
        <v>275</v>
      </c>
    </row>
    <row r="20" spans="1:32" ht="15">
      <c r="A20" s="2">
        <v>15</v>
      </c>
      <c r="B20" s="2">
        <v>87</v>
      </c>
      <c r="C20" s="2"/>
      <c r="D20" s="2" t="s">
        <v>290</v>
      </c>
      <c r="E20" s="2" t="s">
        <v>233</v>
      </c>
      <c r="F20" s="2" t="s">
        <v>265</v>
      </c>
      <c r="G20" s="2">
        <f t="shared" si="0"/>
        <v>42</v>
      </c>
      <c r="H20" s="3">
        <v>9</v>
      </c>
      <c r="I20" s="2">
        <f t="shared" si="1"/>
        <v>12</v>
      </c>
      <c r="J20" s="3">
        <v>12</v>
      </c>
      <c r="K20" s="2">
        <f t="shared" si="2"/>
        <v>9</v>
      </c>
      <c r="L20" s="3"/>
      <c r="M20" s="2">
        <f t="shared" si="3"/>
        <v>0</v>
      </c>
      <c r="N20" s="3">
        <v>12</v>
      </c>
      <c r="O20" s="2">
        <f t="shared" si="4"/>
        <v>9</v>
      </c>
      <c r="P20" s="3"/>
      <c r="Q20" s="2">
        <f t="shared" si="5"/>
        <v>0</v>
      </c>
      <c r="R20" s="3"/>
      <c r="S20" s="2">
        <f t="shared" si="6"/>
        <v>0</v>
      </c>
      <c r="T20" s="3"/>
      <c r="U20" s="2">
        <f t="shared" si="7"/>
        <v>0</v>
      </c>
      <c r="V20" s="3"/>
      <c r="W20" s="2">
        <f t="shared" si="8"/>
        <v>0</v>
      </c>
      <c r="X20" s="3"/>
      <c r="Y20" s="2">
        <f t="shared" si="9"/>
        <v>0</v>
      </c>
      <c r="Z20" s="3"/>
      <c r="AA20" s="2">
        <f t="shared" si="10"/>
        <v>0</v>
      </c>
      <c r="AB20" s="5">
        <v>9</v>
      </c>
      <c r="AC20" s="2">
        <f t="shared" si="11"/>
        <v>12</v>
      </c>
      <c r="AD20" s="2" t="s">
        <v>266</v>
      </c>
      <c r="AE20" s="2" t="s">
        <v>267</v>
      </c>
      <c r="AF20" s="2" t="s">
        <v>268</v>
      </c>
    </row>
    <row r="21" spans="1:32" ht="15">
      <c r="A21" s="2">
        <v>16</v>
      </c>
      <c r="B21" s="2">
        <v>44</v>
      </c>
      <c r="C21" s="2"/>
      <c r="D21" s="2" t="s">
        <v>290</v>
      </c>
      <c r="E21" s="2" t="s">
        <v>233</v>
      </c>
      <c r="F21" s="2" t="s">
        <v>234</v>
      </c>
      <c r="G21" s="2">
        <f t="shared" si="0"/>
        <v>22</v>
      </c>
      <c r="H21" s="3"/>
      <c r="I21" s="2">
        <f t="shared" si="1"/>
        <v>0</v>
      </c>
      <c r="J21" s="3"/>
      <c r="K21" s="2">
        <f t="shared" si="2"/>
        <v>0</v>
      </c>
      <c r="L21" s="3"/>
      <c r="M21" s="2">
        <f t="shared" si="3"/>
        <v>0</v>
      </c>
      <c r="N21" s="3"/>
      <c r="O21" s="2">
        <f t="shared" si="4"/>
        <v>0</v>
      </c>
      <c r="P21" s="3"/>
      <c r="Q21" s="2">
        <f t="shared" si="5"/>
        <v>0</v>
      </c>
      <c r="R21" s="3">
        <v>10</v>
      </c>
      <c r="S21" s="2">
        <f t="shared" si="6"/>
        <v>11</v>
      </c>
      <c r="T21" s="3">
        <v>10</v>
      </c>
      <c r="U21" s="2">
        <f t="shared" si="7"/>
        <v>11</v>
      </c>
      <c r="V21" s="3"/>
      <c r="W21" s="2">
        <f t="shared" si="8"/>
        <v>0</v>
      </c>
      <c r="X21" s="3"/>
      <c r="Y21" s="2">
        <f t="shared" si="9"/>
        <v>0</v>
      </c>
      <c r="Z21" s="3"/>
      <c r="AA21" s="2">
        <f t="shared" si="10"/>
        <v>0</v>
      </c>
      <c r="AB21" s="5"/>
      <c r="AC21" s="2">
        <f t="shared" si="11"/>
        <v>0</v>
      </c>
      <c r="AD21" s="2" t="s">
        <v>20</v>
      </c>
      <c r="AE21" s="2" t="s">
        <v>69</v>
      </c>
      <c r="AF21" s="2" t="s">
        <v>235</v>
      </c>
    </row>
    <row r="22" spans="1:32" ht="15">
      <c r="A22" s="2">
        <v>17</v>
      </c>
      <c r="B22" s="2">
        <v>7</v>
      </c>
      <c r="C22" s="2"/>
      <c r="D22" s="2" t="s">
        <v>290</v>
      </c>
      <c r="E22" s="2" t="s">
        <v>147</v>
      </c>
      <c r="F22" s="2" t="s">
        <v>250</v>
      </c>
      <c r="G22" s="2">
        <f t="shared" si="0"/>
        <v>22</v>
      </c>
      <c r="H22" s="3">
        <v>10</v>
      </c>
      <c r="I22" s="2">
        <f t="shared" si="1"/>
        <v>11</v>
      </c>
      <c r="J22" s="3"/>
      <c r="K22" s="2">
        <f t="shared" si="2"/>
        <v>0</v>
      </c>
      <c r="L22" s="3">
        <v>10</v>
      </c>
      <c r="M22" s="2">
        <f t="shared" si="3"/>
        <v>11</v>
      </c>
      <c r="N22" s="3"/>
      <c r="O22" s="2">
        <f t="shared" si="4"/>
        <v>0</v>
      </c>
      <c r="P22" s="3"/>
      <c r="Q22" s="2">
        <f t="shared" si="5"/>
        <v>0</v>
      </c>
      <c r="R22" s="3"/>
      <c r="S22" s="2">
        <f t="shared" si="6"/>
        <v>0</v>
      </c>
      <c r="T22" s="3"/>
      <c r="U22" s="2">
        <f t="shared" si="7"/>
        <v>0</v>
      </c>
      <c r="V22" s="3"/>
      <c r="W22" s="2">
        <f t="shared" si="8"/>
        <v>0</v>
      </c>
      <c r="X22" s="3"/>
      <c r="Y22" s="2">
        <f t="shared" si="9"/>
        <v>0</v>
      </c>
      <c r="Z22" s="3"/>
      <c r="AA22" s="2">
        <f t="shared" si="10"/>
        <v>0</v>
      </c>
      <c r="AB22" s="5"/>
      <c r="AC22" s="2">
        <f t="shared" si="11"/>
        <v>0</v>
      </c>
      <c r="AD22" s="2" t="s">
        <v>20</v>
      </c>
      <c r="AE22" s="2" t="s">
        <v>53</v>
      </c>
      <c r="AF22" s="2"/>
    </row>
    <row r="23" spans="1:32" ht="15">
      <c r="A23" s="2">
        <v>18</v>
      </c>
      <c r="B23" s="2">
        <v>16</v>
      </c>
      <c r="C23" s="2"/>
      <c r="D23" s="2" t="s">
        <v>290</v>
      </c>
      <c r="E23" s="2" t="s">
        <v>260</v>
      </c>
      <c r="F23" s="2" t="s">
        <v>261</v>
      </c>
      <c r="G23" s="2">
        <f t="shared" si="0"/>
        <v>20</v>
      </c>
      <c r="H23" s="3"/>
      <c r="I23" s="2">
        <f t="shared" si="1"/>
        <v>0</v>
      </c>
      <c r="J23" s="3">
        <v>2</v>
      </c>
      <c r="K23" s="2">
        <f t="shared" si="2"/>
        <v>20</v>
      </c>
      <c r="L23" s="3"/>
      <c r="M23" s="2">
        <f t="shared" si="3"/>
        <v>0</v>
      </c>
      <c r="N23" s="3"/>
      <c r="O23" s="2">
        <f t="shared" si="4"/>
        <v>0</v>
      </c>
      <c r="P23" s="3"/>
      <c r="Q23" s="2">
        <f t="shared" si="5"/>
        <v>0</v>
      </c>
      <c r="R23" s="3"/>
      <c r="S23" s="2">
        <f t="shared" si="6"/>
        <v>0</v>
      </c>
      <c r="T23" s="3"/>
      <c r="U23" s="2">
        <f t="shared" si="7"/>
        <v>0</v>
      </c>
      <c r="V23" s="3"/>
      <c r="W23" s="2">
        <f t="shared" si="8"/>
        <v>0</v>
      </c>
      <c r="X23" s="3"/>
      <c r="Y23" s="2">
        <f t="shared" si="9"/>
        <v>0</v>
      </c>
      <c r="Z23" s="3"/>
      <c r="AA23" s="2">
        <f t="shared" si="10"/>
        <v>0</v>
      </c>
      <c r="AB23" s="5"/>
      <c r="AC23" s="2">
        <f t="shared" si="11"/>
        <v>0</v>
      </c>
      <c r="AD23" s="2" t="s">
        <v>262</v>
      </c>
      <c r="AE23" s="2" t="s">
        <v>263</v>
      </c>
      <c r="AF23" s="2" t="s">
        <v>264</v>
      </c>
    </row>
    <row r="24" spans="1:32" ht="15">
      <c r="A24" s="2">
        <v>19</v>
      </c>
      <c r="B24" s="2">
        <v>69</v>
      </c>
      <c r="C24" s="2"/>
      <c r="D24" s="2" t="s">
        <v>290</v>
      </c>
      <c r="E24" s="2" t="s">
        <v>255</v>
      </c>
      <c r="F24" s="2" t="s">
        <v>256</v>
      </c>
      <c r="G24" s="2">
        <f t="shared" si="0"/>
        <v>18</v>
      </c>
      <c r="H24" s="3"/>
      <c r="I24" s="2">
        <f t="shared" si="1"/>
        <v>0</v>
      </c>
      <c r="J24" s="3">
        <v>3</v>
      </c>
      <c r="K24" s="2">
        <f t="shared" si="2"/>
        <v>18</v>
      </c>
      <c r="L24" s="3"/>
      <c r="M24" s="2">
        <f t="shared" si="3"/>
        <v>0</v>
      </c>
      <c r="N24" s="3"/>
      <c r="O24" s="2">
        <f t="shared" si="4"/>
        <v>0</v>
      </c>
      <c r="P24" s="3"/>
      <c r="Q24" s="2">
        <f t="shared" si="5"/>
        <v>0</v>
      </c>
      <c r="R24" s="3"/>
      <c r="S24" s="2">
        <f t="shared" si="6"/>
        <v>0</v>
      </c>
      <c r="T24" s="3"/>
      <c r="U24" s="2">
        <f t="shared" si="7"/>
        <v>0</v>
      </c>
      <c r="V24" s="3"/>
      <c r="W24" s="2">
        <f t="shared" si="8"/>
        <v>0</v>
      </c>
      <c r="X24" s="3"/>
      <c r="Y24" s="2">
        <f t="shared" si="9"/>
        <v>0</v>
      </c>
      <c r="Z24" s="3"/>
      <c r="AA24" s="2">
        <f t="shared" si="10"/>
        <v>0</v>
      </c>
      <c r="AB24" s="5"/>
      <c r="AC24" s="2">
        <f t="shared" si="11"/>
        <v>0</v>
      </c>
      <c r="AD24" s="2" t="s">
        <v>257</v>
      </c>
      <c r="AE24" s="2" t="s">
        <v>258</v>
      </c>
      <c r="AF24" s="2" t="s">
        <v>259</v>
      </c>
    </row>
    <row r="25" spans="1:32" ht="15">
      <c r="A25" s="2">
        <v>20</v>
      </c>
      <c r="B25" s="2">
        <v>69</v>
      </c>
      <c r="C25" s="2"/>
      <c r="D25" s="2" t="s">
        <v>290</v>
      </c>
      <c r="E25" s="2" t="s">
        <v>18</v>
      </c>
      <c r="F25" s="2" t="s">
        <v>246</v>
      </c>
      <c r="G25" s="2">
        <f t="shared" si="0"/>
        <v>16</v>
      </c>
      <c r="H25" s="3"/>
      <c r="I25" s="2">
        <f t="shared" si="1"/>
        <v>0</v>
      </c>
      <c r="J25" s="3">
        <v>5</v>
      </c>
      <c r="K25" s="2">
        <f t="shared" si="2"/>
        <v>16</v>
      </c>
      <c r="L25" s="3"/>
      <c r="M25" s="2">
        <f t="shared" si="3"/>
        <v>0</v>
      </c>
      <c r="N25" s="3"/>
      <c r="O25" s="2">
        <f t="shared" si="4"/>
        <v>0</v>
      </c>
      <c r="P25" s="3"/>
      <c r="Q25" s="2">
        <f t="shared" si="5"/>
        <v>0</v>
      </c>
      <c r="R25" s="3"/>
      <c r="S25" s="2">
        <f t="shared" si="6"/>
        <v>0</v>
      </c>
      <c r="T25" s="3"/>
      <c r="U25" s="2">
        <f t="shared" si="7"/>
        <v>0</v>
      </c>
      <c r="V25" s="3"/>
      <c r="W25" s="2">
        <f t="shared" si="8"/>
        <v>0</v>
      </c>
      <c r="X25" s="3"/>
      <c r="Y25" s="2">
        <f t="shared" si="9"/>
        <v>0</v>
      </c>
      <c r="Z25" s="3"/>
      <c r="AA25" s="2">
        <f t="shared" si="10"/>
        <v>0</v>
      </c>
      <c r="AB25" s="5"/>
      <c r="AC25" s="2">
        <f t="shared" si="11"/>
        <v>0</v>
      </c>
      <c r="AD25" s="2" t="s">
        <v>247</v>
      </c>
      <c r="AE25" s="2" t="s">
        <v>248</v>
      </c>
      <c r="AF25" s="2" t="s">
        <v>249</v>
      </c>
    </row>
    <row r="26" spans="1:32" ht="15">
      <c r="A26" s="2">
        <v>21</v>
      </c>
      <c r="B26" s="2">
        <v>19</v>
      </c>
      <c r="C26" s="2"/>
      <c r="D26" s="2" t="s">
        <v>290</v>
      </c>
      <c r="E26" s="2" t="s">
        <v>279</v>
      </c>
      <c r="F26" s="2" t="s">
        <v>280</v>
      </c>
      <c r="G26" s="2">
        <f t="shared" si="0"/>
        <v>15</v>
      </c>
      <c r="H26" s="3"/>
      <c r="I26" s="2">
        <f t="shared" si="1"/>
        <v>0</v>
      </c>
      <c r="J26" s="3"/>
      <c r="K26" s="2">
        <f t="shared" si="2"/>
        <v>0</v>
      </c>
      <c r="L26" s="3"/>
      <c r="M26" s="2">
        <f t="shared" si="3"/>
        <v>0</v>
      </c>
      <c r="N26" s="3">
        <v>6</v>
      </c>
      <c r="O26" s="2">
        <f t="shared" si="4"/>
        <v>15</v>
      </c>
      <c r="P26" s="3"/>
      <c r="Q26" s="2">
        <f t="shared" si="5"/>
        <v>0</v>
      </c>
      <c r="R26" s="3"/>
      <c r="S26" s="2">
        <f t="shared" si="6"/>
        <v>0</v>
      </c>
      <c r="T26" s="3"/>
      <c r="U26" s="2">
        <f t="shared" si="7"/>
        <v>0</v>
      </c>
      <c r="V26" s="3"/>
      <c r="W26" s="2">
        <f t="shared" si="8"/>
        <v>0</v>
      </c>
      <c r="X26" s="3"/>
      <c r="Y26" s="2">
        <f t="shared" si="9"/>
        <v>0</v>
      </c>
      <c r="Z26" s="3"/>
      <c r="AA26" s="2">
        <f t="shared" si="10"/>
        <v>0</v>
      </c>
      <c r="AB26" s="5"/>
      <c r="AC26" s="2">
        <f t="shared" si="11"/>
        <v>0</v>
      </c>
      <c r="AD26" s="2"/>
      <c r="AE26" s="2" t="s">
        <v>69</v>
      </c>
      <c r="AF26" s="2"/>
    </row>
    <row r="27" spans="1:32" ht="15">
      <c r="A27" s="2">
        <v>22</v>
      </c>
      <c r="B27" s="2">
        <v>13</v>
      </c>
      <c r="C27" s="2"/>
      <c r="D27" s="2" t="s">
        <v>290</v>
      </c>
      <c r="E27" s="2" t="s">
        <v>54</v>
      </c>
      <c r="F27" s="2" t="s">
        <v>281</v>
      </c>
      <c r="G27" s="2">
        <f t="shared" si="0"/>
        <v>13</v>
      </c>
      <c r="H27" s="3"/>
      <c r="I27" s="2">
        <f t="shared" si="1"/>
        <v>0</v>
      </c>
      <c r="J27" s="3"/>
      <c r="K27" s="2">
        <f t="shared" si="2"/>
        <v>0</v>
      </c>
      <c r="L27" s="3"/>
      <c r="M27" s="2">
        <f t="shared" si="3"/>
        <v>0</v>
      </c>
      <c r="N27" s="3"/>
      <c r="O27" s="2">
        <f t="shared" si="4"/>
        <v>0</v>
      </c>
      <c r="P27" s="3"/>
      <c r="Q27" s="2">
        <f t="shared" si="5"/>
        <v>0</v>
      </c>
      <c r="R27" s="3">
        <v>8</v>
      </c>
      <c r="S27" s="2">
        <f t="shared" si="6"/>
        <v>13</v>
      </c>
      <c r="T27" s="3"/>
      <c r="U27" s="2">
        <f t="shared" si="7"/>
        <v>0</v>
      </c>
      <c r="V27" s="3"/>
      <c r="W27" s="2">
        <f t="shared" si="8"/>
        <v>0</v>
      </c>
      <c r="X27" s="3"/>
      <c r="Y27" s="2">
        <f t="shared" si="9"/>
        <v>0</v>
      </c>
      <c r="Z27" s="3"/>
      <c r="AA27" s="2">
        <f t="shared" si="10"/>
        <v>0</v>
      </c>
      <c r="AB27" s="5"/>
      <c r="AC27" s="2">
        <f t="shared" si="11"/>
        <v>0</v>
      </c>
      <c r="AD27" s="2"/>
      <c r="AE27" s="2" t="s">
        <v>49</v>
      </c>
      <c r="AF27" s="2" t="s">
        <v>282</v>
      </c>
    </row>
    <row r="28" spans="1:32" ht="15">
      <c r="A28" s="2">
        <v>23</v>
      </c>
      <c r="B28" s="2">
        <v>22</v>
      </c>
      <c r="C28" s="2"/>
      <c r="D28" s="2" t="s">
        <v>290</v>
      </c>
      <c r="E28" s="2" t="s">
        <v>272</v>
      </c>
      <c r="F28" s="2" t="s">
        <v>273</v>
      </c>
      <c r="G28" s="2">
        <f t="shared" si="0"/>
        <v>12</v>
      </c>
      <c r="H28" s="3" t="s">
        <v>43</v>
      </c>
      <c r="I28" s="2">
        <f t="shared" si="1"/>
        <v>0</v>
      </c>
      <c r="J28" s="3" t="s">
        <v>43</v>
      </c>
      <c r="K28" s="2">
        <f t="shared" si="2"/>
        <v>0</v>
      </c>
      <c r="L28" s="3"/>
      <c r="M28" s="2">
        <f t="shared" si="3"/>
        <v>0</v>
      </c>
      <c r="N28" s="3">
        <v>9</v>
      </c>
      <c r="O28" s="2">
        <f t="shared" si="4"/>
        <v>12</v>
      </c>
      <c r="P28" s="3"/>
      <c r="Q28" s="2">
        <f t="shared" si="5"/>
        <v>0</v>
      </c>
      <c r="R28" s="3"/>
      <c r="S28" s="2">
        <f t="shared" si="6"/>
        <v>0</v>
      </c>
      <c r="T28" s="3"/>
      <c r="U28" s="2">
        <f t="shared" si="7"/>
        <v>0</v>
      </c>
      <c r="V28" s="3"/>
      <c r="W28" s="2">
        <f t="shared" si="8"/>
        <v>0</v>
      </c>
      <c r="X28" s="3"/>
      <c r="Y28" s="2">
        <f t="shared" si="9"/>
        <v>0</v>
      </c>
      <c r="Z28" s="3"/>
      <c r="AA28" s="2">
        <f t="shared" si="10"/>
        <v>0</v>
      </c>
      <c r="AB28" s="5"/>
      <c r="AC28" s="2">
        <f t="shared" si="11"/>
        <v>0</v>
      </c>
      <c r="AD28" s="2"/>
      <c r="AE28" s="2" t="s">
        <v>49</v>
      </c>
      <c r="AF28" s="2"/>
    </row>
    <row r="29" spans="1:32" ht="15">
      <c r="A29" s="2">
        <v>24</v>
      </c>
      <c r="B29" s="2">
        <v>49</v>
      </c>
      <c r="C29" s="2"/>
      <c r="D29" s="2" t="s">
        <v>290</v>
      </c>
      <c r="E29" s="2" t="s">
        <v>63</v>
      </c>
      <c r="F29" s="2" t="s">
        <v>283</v>
      </c>
      <c r="G29" s="2">
        <f t="shared" si="0"/>
        <v>10</v>
      </c>
      <c r="H29" s="3"/>
      <c r="I29" s="2">
        <f t="shared" si="1"/>
        <v>0</v>
      </c>
      <c r="J29" s="3"/>
      <c r="K29" s="2">
        <f t="shared" si="2"/>
        <v>0</v>
      </c>
      <c r="L29" s="3"/>
      <c r="M29" s="2">
        <f t="shared" si="3"/>
        <v>0</v>
      </c>
      <c r="N29" s="3"/>
      <c r="O29" s="2">
        <f t="shared" si="4"/>
        <v>0</v>
      </c>
      <c r="P29" s="3"/>
      <c r="Q29" s="2">
        <f t="shared" si="5"/>
        <v>0</v>
      </c>
      <c r="R29" s="3"/>
      <c r="S29" s="2">
        <f t="shared" si="6"/>
        <v>0</v>
      </c>
      <c r="T29" s="3"/>
      <c r="U29" s="2">
        <f t="shared" si="7"/>
        <v>0</v>
      </c>
      <c r="V29" s="3"/>
      <c r="W29" s="2">
        <f t="shared" si="8"/>
        <v>0</v>
      </c>
      <c r="X29" s="3">
        <v>11</v>
      </c>
      <c r="Y29" s="2">
        <f t="shared" si="9"/>
        <v>10</v>
      </c>
      <c r="Z29" s="3"/>
      <c r="AA29" s="2">
        <f t="shared" si="10"/>
        <v>0</v>
      </c>
      <c r="AB29" s="5"/>
      <c r="AC29" s="2">
        <f t="shared" si="11"/>
        <v>0</v>
      </c>
      <c r="AD29" s="2" t="s">
        <v>133</v>
      </c>
      <c r="AE29" s="2"/>
      <c r="AF29" s="2" t="s">
        <v>284</v>
      </c>
    </row>
    <row r="30" spans="1:32" ht="15">
      <c r="A30" s="2">
        <v>25</v>
      </c>
      <c r="B30" s="2">
        <v>94</v>
      </c>
      <c r="C30" s="2"/>
      <c r="D30" s="2" t="s">
        <v>290</v>
      </c>
      <c r="E30" s="2" t="s">
        <v>70</v>
      </c>
      <c r="F30" s="2" t="s">
        <v>71</v>
      </c>
      <c r="G30" s="2">
        <f t="shared" si="0"/>
        <v>0</v>
      </c>
      <c r="H30" s="3"/>
      <c r="I30" s="2">
        <f t="shared" si="1"/>
        <v>0</v>
      </c>
      <c r="J30" s="3" t="s">
        <v>95</v>
      </c>
      <c r="K30" s="2">
        <f t="shared" si="2"/>
        <v>0</v>
      </c>
      <c r="L30" s="3"/>
      <c r="M30" s="2">
        <f t="shared" si="3"/>
        <v>0</v>
      </c>
      <c r="N30" s="3"/>
      <c r="O30" s="2">
        <f t="shared" si="4"/>
        <v>0</v>
      </c>
      <c r="P30" s="3"/>
      <c r="Q30" s="2">
        <f t="shared" si="5"/>
        <v>0</v>
      </c>
      <c r="R30" s="3"/>
      <c r="S30" s="2">
        <f t="shared" si="6"/>
        <v>0</v>
      </c>
      <c r="T30" s="3"/>
      <c r="U30" s="2">
        <f t="shared" si="7"/>
        <v>0</v>
      </c>
      <c r="V30" s="3"/>
      <c r="W30" s="2">
        <f t="shared" si="8"/>
        <v>0</v>
      </c>
      <c r="X30" s="3"/>
      <c r="Y30" s="2">
        <f t="shared" si="9"/>
        <v>0</v>
      </c>
      <c r="Z30" s="3"/>
      <c r="AA30" s="2">
        <f t="shared" si="10"/>
        <v>0</v>
      </c>
      <c r="AB30" s="5"/>
      <c r="AC30" s="2">
        <f t="shared" si="11"/>
        <v>0</v>
      </c>
      <c r="AD30" s="2" t="s">
        <v>72</v>
      </c>
      <c r="AE30" s="2" t="s">
        <v>73</v>
      </c>
      <c r="AF30" s="2" t="s">
        <v>74</v>
      </c>
    </row>
    <row r="31" spans="1:32" ht="15">
      <c r="A31" s="2">
        <v>26</v>
      </c>
      <c r="B31" s="2">
        <v>563</v>
      </c>
      <c r="C31" s="2">
        <v>123678212145</v>
      </c>
      <c r="D31" s="2" t="s">
        <v>290</v>
      </c>
      <c r="E31" s="2" t="s">
        <v>23</v>
      </c>
      <c r="F31" s="2" t="s">
        <v>86</v>
      </c>
      <c r="G31" s="2">
        <f t="shared" si="0"/>
        <v>0</v>
      </c>
      <c r="H31" s="3"/>
      <c r="I31" s="2">
        <f t="shared" si="1"/>
        <v>0</v>
      </c>
      <c r="J31" s="3" t="s">
        <v>43</v>
      </c>
      <c r="K31" s="2">
        <f t="shared" si="2"/>
        <v>0</v>
      </c>
      <c r="L31" s="3"/>
      <c r="M31" s="2">
        <f t="shared" si="3"/>
        <v>0</v>
      </c>
      <c r="N31" s="3"/>
      <c r="O31" s="2">
        <f t="shared" si="4"/>
        <v>0</v>
      </c>
      <c r="P31" s="3"/>
      <c r="Q31" s="2">
        <f t="shared" si="5"/>
        <v>0</v>
      </c>
      <c r="R31" s="3"/>
      <c r="S31" s="2">
        <f t="shared" si="6"/>
        <v>0</v>
      </c>
      <c r="T31" s="3"/>
      <c r="U31" s="2">
        <f t="shared" si="7"/>
        <v>0</v>
      </c>
      <c r="V31" s="3"/>
      <c r="W31" s="2">
        <f t="shared" si="8"/>
        <v>0</v>
      </c>
      <c r="X31" s="3"/>
      <c r="Y31" s="2">
        <f t="shared" si="9"/>
        <v>0</v>
      </c>
      <c r="Z31" s="3"/>
      <c r="AA31" s="2">
        <f t="shared" si="10"/>
        <v>0</v>
      </c>
      <c r="AB31" s="5"/>
      <c r="AC31" s="2">
        <f t="shared" si="11"/>
        <v>0</v>
      </c>
      <c r="AD31" s="2" t="s">
        <v>87</v>
      </c>
      <c r="AE31" s="2" t="s">
        <v>88</v>
      </c>
      <c r="AF31" s="2"/>
    </row>
    <row r="32" spans="1:32" ht="15">
      <c r="A32" s="2">
        <v>27</v>
      </c>
      <c r="B32" s="2">
        <v>48</v>
      </c>
      <c r="C32" s="2"/>
      <c r="D32" s="2" t="s">
        <v>290</v>
      </c>
      <c r="E32" s="2" t="s">
        <v>291</v>
      </c>
      <c r="F32" s="2" t="s">
        <v>292</v>
      </c>
      <c r="G32" s="2">
        <f t="shared" si="0"/>
        <v>0</v>
      </c>
      <c r="H32" s="3"/>
      <c r="I32" s="2">
        <f t="shared" si="1"/>
        <v>0</v>
      </c>
      <c r="J32" s="3" t="s">
        <v>43</v>
      </c>
      <c r="K32" s="2">
        <f t="shared" si="2"/>
        <v>0</v>
      </c>
      <c r="L32" s="3"/>
      <c r="M32" s="2">
        <f t="shared" si="3"/>
        <v>0</v>
      </c>
      <c r="N32" s="3"/>
      <c r="O32" s="2">
        <f t="shared" si="4"/>
        <v>0</v>
      </c>
      <c r="P32" s="3"/>
      <c r="Q32" s="2">
        <f t="shared" si="5"/>
        <v>0</v>
      </c>
      <c r="R32" s="3"/>
      <c r="S32" s="2">
        <f t="shared" si="6"/>
        <v>0</v>
      </c>
      <c r="T32" s="3"/>
      <c r="U32" s="2">
        <f t="shared" si="7"/>
        <v>0</v>
      </c>
      <c r="V32" s="3"/>
      <c r="W32" s="2">
        <f t="shared" si="8"/>
        <v>0</v>
      </c>
      <c r="X32" s="3"/>
      <c r="Y32" s="2">
        <f t="shared" si="9"/>
        <v>0</v>
      </c>
      <c r="Z32" s="3"/>
      <c r="AA32" s="2">
        <f t="shared" si="10"/>
        <v>0</v>
      </c>
      <c r="AB32" s="5"/>
      <c r="AC32" s="2">
        <f t="shared" si="11"/>
        <v>0</v>
      </c>
      <c r="AD32" s="2" t="s">
        <v>293</v>
      </c>
      <c r="AE32" s="2" t="s">
        <v>49</v>
      </c>
      <c r="AF32" s="2"/>
    </row>
  </sheetData>
  <sheetProtection/>
  <mergeCells count="12">
    <mergeCell ref="P4:Q4"/>
    <mergeCell ref="B2:N2"/>
    <mergeCell ref="H4:I4"/>
    <mergeCell ref="J4:K4"/>
    <mergeCell ref="L4:M4"/>
    <mergeCell ref="N4:O4"/>
    <mergeCell ref="AB4:AC4"/>
    <mergeCell ref="R4:S4"/>
    <mergeCell ref="T4:U4"/>
    <mergeCell ref="V4:W4"/>
    <mergeCell ref="X4:Y4"/>
    <mergeCell ref="Z4:AA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F2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19" t="s">
        <v>287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32" ht="15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8" t="str">
        <f>"May 27"</f>
        <v>May 27</v>
      </c>
      <c r="I4" s="18"/>
      <c r="J4" s="18" t="str">
        <f>"June 3"</f>
        <v>June 3</v>
      </c>
      <c r="K4" s="18"/>
      <c r="L4" s="18" t="str">
        <f>"June 10"</f>
        <v>June 10</v>
      </c>
      <c r="M4" s="18"/>
      <c r="N4" s="18" t="str">
        <f>"June 17"</f>
        <v>June 17</v>
      </c>
      <c r="O4" s="18"/>
      <c r="P4" s="18" t="str">
        <f>"June 24"</f>
        <v>June 24</v>
      </c>
      <c r="Q4" s="18"/>
      <c r="R4" s="18" t="str">
        <f>"July 1"</f>
        <v>July 1</v>
      </c>
      <c r="S4" s="18"/>
      <c r="T4" s="18" t="str">
        <f>"July 8"</f>
        <v>July 8</v>
      </c>
      <c r="U4" s="18"/>
      <c r="V4" s="18" t="str">
        <f>"July 15"</f>
        <v>July 15</v>
      </c>
      <c r="W4" s="18"/>
      <c r="X4" s="18" t="str">
        <f>"July 22"</f>
        <v>July 22</v>
      </c>
      <c r="Y4" s="18"/>
      <c r="Z4" s="18" t="str">
        <f>"July 29"</f>
        <v>July 29</v>
      </c>
      <c r="AA4" s="18"/>
      <c r="AB4" s="17" t="str">
        <f>"September 9"</f>
        <v>September 9</v>
      </c>
      <c r="AC4" s="18"/>
      <c r="AD4" s="1" t="s">
        <v>10</v>
      </c>
      <c r="AE4" s="1" t="s">
        <v>11</v>
      </c>
      <c r="AF4" s="1" t="s">
        <v>12</v>
      </c>
    </row>
    <row r="5" spans="8:29" ht="15">
      <c r="H5" s="2" t="s">
        <v>8</v>
      </c>
      <c r="I5" s="2" t="s">
        <v>9</v>
      </c>
      <c r="J5" s="2" t="s">
        <v>8</v>
      </c>
      <c r="K5" s="2" t="s">
        <v>9</v>
      </c>
      <c r="L5" s="2" t="s">
        <v>8</v>
      </c>
      <c r="M5" s="2" t="s">
        <v>9</v>
      </c>
      <c r="N5" s="2" t="s">
        <v>8</v>
      </c>
      <c r="O5" s="2" t="s">
        <v>9</v>
      </c>
      <c r="P5" s="2" t="s">
        <v>8</v>
      </c>
      <c r="Q5" s="2" t="s">
        <v>9</v>
      </c>
      <c r="R5" s="2" t="s">
        <v>8</v>
      </c>
      <c r="S5" s="2" t="s">
        <v>9</v>
      </c>
      <c r="T5" s="2" t="s">
        <v>8</v>
      </c>
      <c r="U5" s="2" t="s">
        <v>9</v>
      </c>
      <c r="V5" s="2" t="s">
        <v>8</v>
      </c>
      <c r="W5" s="2" t="s">
        <v>9</v>
      </c>
      <c r="X5" s="2" t="s">
        <v>8</v>
      </c>
      <c r="Y5" s="2" t="s">
        <v>9</v>
      </c>
      <c r="Z5" s="2" t="s">
        <v>8</v>
      </c>
      <c r="AA5" s="2" t="s">
        <v>9</v>
      </c>
      <c r="AB5" s="2" t="s">
        <v>8</v>
      </c>
      <c r="AC5" s="2" t="s">
        <v>9</v>
      </c>
    </row>
    <row r="6" spans="1:32" ht="15">
      <c r="A6" s="2">
        <v>1</v>
      </c>
      <c r="B6" s="2">
        <v>72</v>
      </c>
      <c r="C6" s="2"/>
      <c r="D6" s="2" t="s">
        <v>288</v>
      </c>
      <c r="E6" s="2" t="s">
        <v>176</v>
      </c>
      <c r="F6" s="2" t="s">
        <v>179</v>
      </c>
      <c r="G6" s="2">
        <f>I6+K6+M6+O6+Q6+S6+U6+W6+Y6+AA6+AC6</f>
        <v>182</v>
      </c>
      <c r="H6" s="3">
        <v>1</v>
      </c>
      <c r="I6" s="2">
        <f aca="true" t="shared" si="0" ref="I6:I22">IF($H6=1,23,IF($H6=2,20,IF($H6=3,18,IF($H6=4,17,IF($H6=5,16,IF($H6=6,15,IF($H6=7,14,IF($H6=8,13,0))))))))+IF($H6=9,12,IF($H6=10,11,IF($H6=11,10,IF($H6=12,9,IF($H6=13,8,IF($H6=14,7,IF($H6=15,6,0)))))))+IF($H6=16,5,IF($H6=17,4,IF($H6=18,3,0)))</f>
        <v>23</v>
      </c>
      <c r="J6" s="3">
        <v>4</v>
      </c>
      <c r="K6" s="2">
        <f aca="true" t="shared" si="1" ref="K6:K22">IF($J6=1,23,IF($J6=2,20,IF($J6=3,18,IF($J6=4,17,IF($J6=5,16,IF($J6=6,15,IF($J6=7,14,IF($J6=8,13,0))))))))+IF($J6=9,12,IF($J6=10,11,IF($J6=11,10,IF($J6=12,9,IF($J6=13,8,IF($J6=14,7,IF($J6=15,6,0)))))))+IF($J6=16,5,IF($J6=17,4,IF($J6=18,3,0)))</f>
        <v>17</v>
      </c>
      <c r="L6" s="3">
        <v>2</v>
      </c>
      <c r="M6" s="2">
        <f aca="true" t="shared" si="2" ref="M6:M22">IF($L6=1,23,IF($L6=2,20,IF($L6=3,18,IF($L6=4,17,IF($L6=5,16,IF($L6=6,15,IF($L6=7,14,IF($L6=8,13,0))))))))+IF($L6=9,12,IF($L6=10,11,IF($L6=11,10,IF($L6=12,9,IF($L6=13,8,IF($L6=14,7,IF($L6=15,6,0)))))))+IF($L6=16,5,IF($L6=17,4,IF($L6=18,3,0)))</f>
        <v>20</v>
      </c>
      <c r="N6" s="3">
        <v>6</v>
      </c>
      <c r="O6" s="2">
        <f aca="true" t="shared" si="3" ref="O6:O22">IF($N6=1,23,IF($N6=2,20,IF($N6=3,18,IF($N6=4,17,IF($N6=5,16,IF($N6=6,15,IF($N6=7,14,IF($N6=8,13,0))))))))+IF($N6=9,12,IF($N6=10,11,IF($N6=11,10,IF($N6=12,9,IF($N6=13,8,IF($N6=14,7,IF($N6=15,6,0)))))))+IF($N6=16,5,IF($N6=17,4,IF($N6=18,3,0)))</f>
        <v>15</v>
      </c>
      <c r="P6" s="3"/>
      <c r="Q6" s="2">
        <f aca="true" t="shared" si="4" ref="Q6:Q22">IF($P6=1,23,IF($P6=2,20,IF($P6=3,18,IF($P6=4,17,IF($P6=5,16,IF($P6=6,15,IF($P6=7,14,IF($P6=8,13,0))))))))+IF($P6=9,12,IF($P6=10,11,IF($P6=11,10,IF($P6=12,9,IF($P6=13,8,IF($P6=14,7,IF($P6=15,6,0)))))))+IF($P6=16,5,IF($P6=17,4,IF($P6=18,3,0)))</f>
        <v>0</v>
      </c>
      <c r="R6" s="3">
        <v>3</v>
      </c>
      <c r="S6" s="2">
        <f aca="true" t="shared" si="5" ref="S6:S22">IF($R6=1,23,IF($R6=2,20,IF($R6=3,18,IF($R6=4,17,IF($R6=5,16,IF($R6=6,15,IF($R6=7,14,IF($R6=8,13,0))))))))+IF($R6=9,12,IF($R6=10,11,IF($R6=11,10,IF($R6=12,9,IF($R6=13,8,IF($R6=14,7,IF($R6=15,6,0)))))))+IF($R6=16,5,IF($R6=17,4,IF($R6=18,3,0)))</f>
        <v>18</v>
      </c>
      <c r="T6" s="3">
        <v>1</v>
      </c>
      <c r="U6" s="2">
        <f aca="true" t="shared" si="6" ref="U6:U22">IF($T6=1,23,IF($T6=2,20,IF($T6=3,18,IF($T6=4,17,IF($T6=5,16,IF($T6=6,15,IF($T6=7,14,IF($T6=8,13,0))))))))+IF($T6=9,12,IF($T6=10,11,IF($T6=11,10,IF($T6=12,9,IF($T6=13,8,IF($T6=14,7,IF($T6=15,6,0)))))))+IF($T6=16,5,IF($T6=17,4,IF($T6=18,3,0)))</f>
        <v>23</v>
      </c>
      <c r="V6" s="3"/>
      <c r="W6" s="2">
        <f aca="true" t="shared" si="7" ref="W6:W22">IF($V6=1,23,IF($V6=2,20,IF($V6=3,18,IF($V6=4,17,IF($V6=5,16,IF($V6=6,15,IF($V6=7,14,IF($V6=8,13,0))))))))+IF($V6=9,12,IF($V6=10,11,IF($V6=11,10,IF($V6=12,9,IF($V6=13,8,IF($V6=14,7,IF($V6=15,6,0)))))))+IF($V6=16,5,IF($V6=17,4,IF($V6=18,3,0)))</f>
        <v>0</v>
      </c>
      <c r="X6" s="3">
        <v>1</v>
      </c>
      <c r="Y6" s="2">
        <f aca="true" t="shared" si="8" ref="Y6:Y22">IF($X6=1,23,IF($X6=2,20,IF($X6=3,18,IF($X6=4,17,IF($X6=5,16,IF($X6=6,15,IF($X6=7,14,IF($X6=8,13,0))))))))+IF($X6=9,12,IF($X6=10,11,IF($X6=11,10,IF($X6=12,9,IF($X6=13,8,IF($X6=14,7,IF($X6=15,6,0)))))))+IF($X6=16,5,IF($X6=17,4,IF($X6=18,3,0)))</f>
        <v>23</v>
      </c>
      <c r="Z6" s="3">
        <v>2</v>
      </c>
      <c r="AA6" s="2">
        <f aca="true" t="shared" si="9" ref="AA6:AA22">IF($Z6=1,23,IF($Z6=2,20,IF($Z6=3,18,IF($Z6=4,17,IF($Z6=5,16,IF($Z6=6,15,IF($Z6=7,14,IF($Z6=8,13,0))))))))+IF($Z6=9,12,IF($Z6=10,11,IF($Z6=11,10,IF($Z6=12,9,IF($Z6=13,8,IF($Z6=14,7,IF($Z6=15,6,0)))))))+IF($Z6=16,5,IF($Z6=17,4,IF($Z6=18,3,0)))</f>
        <v>20</v>
      </c>
      <c r="AB6" s="5">
        <v>1</v>
      </c>
      <c r="AC6" s="2">
        <f>IF($AB6=1,23,IF($AB6=2,20,IF($AB6=3,18,IF($AB6=4,17,IF($AB6=5,16,IF($AB6=6,15,IF($AB6=7,14,IF($AB6=8,13,0))))))))+IF($AB6=9,12,IF($AB6=10,11,IF($AB6=11,10,IF($AB6=12,9,IF($AB6=13,8,IF($AB6=14,7,IF($AB6=15,6,0)))))))+IF($AB6=16,5,IF($AB6=17,4,IF($AB6=18,3,0)))</f>
        <v>23</v>
      </c>
      <c r="AD6" s="2" t="s">
        <v>20</v>
      </c>
      <c r="AE6" s="2" t="s">
        <v>49</v>
      </c>
      <c r="AF6" s="2" t="s">
        <v>180</v>
      </c>
    </row>
    <row r="7" spans="1:32" ht="15">
      <c r="A7" s="2">
        <v>2</v>
      </c>
      <c r="B7" s="2">
        <v>111</v>
      </c>
      <c r="C7" s="2"/>
      <c r="D7" s="2" t="s">
        <v>288</v>
      </c>
      <c r="E7" s="2" t="s">
        <v>187</v>
      </c>
      <c r="F7" s="2" t="s">
        <v>188</v>
      </c>
      <c r="G7" s="2">
        <f aca="true" t="shared" si="10" ref="G7:G23">I7+K7+M7+O7+Q7+S7+U7+W7+Y7+AA7+AC7</f>
        <v>170</v>
      </c>
      <c r="H7" s="3">
        <v>7</v>
      </c>
      <c r="I7" s="2">
        <f t="shared" si="0"/>
        <v>14</v>
      </c>
      <c r="J7" s="3">
        <v>2</v>
      </c>
      <c r="K7" s="2">
        <f t="shared" si="1"/>
        <v>20</v>
      </c>
      <c r="L7" s="3">
        <v>3</v>
      </c>
      <c r="M7" s="2">
        <f t="shared" si="2"/>
        <v>18</v>
      </c>
      <c r="N7" s="3">
        <v>3</v>
      </c>
      <c r="O7" s="2">
        <f t="shared" si="3"/>
        <v>18</v>
      </c>
      <c r="P7" s="3"/>
      <c r="Q7" s="2">
        <f t="shared" si="4"/>
        <v>0</v>
      </c>
      <c r="R7" s="3">
        <v>2</v>
      </c>
      <c r="S7" s="2">
        <f t="shared" si="5"/>
        <v>20</v>
      </c>
      <c r="T7" s="3">
        <v>2</v>
      </c>
      <c r="U7" s="2">
        <f t="shared" si="6"/>
        <v>20</v>
      </c>
      <c r="V7" s="3"/>
      <c r="W7" s="2">
        <f t="shared" si="7"/>
        <v>0</v>
      </c>
      <c r="X7" s="3">
        <v>2</v>
      </c>
      <c r="Y7" s="2">
        <f t="shared" si="8"/>
        <v>20</v>
      </c>
      <c r="Z7" s="3">
        <v>1</v>
      </c>
      <c r="AA7" s="2">
        <f t="shared" si="9"/>
        <v>23</v>
      </c>
      <c r="AB7" s="5">
        <v>4</v>
      </c>
      <c r="AC7" s="2">
        <f aca="true" t="shared" si="11" ref="AC7:AC24">IF($AB7=1,23,IF($AB7=2,20,IF($AB7=3,18,IF($AB7=4,17,IF($AB7=5,16,IF($AB7=6,15,IF($AB7=7,14,IF($AB7=8,13,0))))))))+IF($AB7=9,12,IF($AB7=10,11,IF($AB7=11,10,IF($AB7=12,9,IF($AB7=13,8,IF($AB7=14,7,IF($AB7=15,6,0)))))))+IF($AB7=16,5,IF($AB7=17,4,IF($AB7=18,3,0)))</f>
        <v>17</v>
      </c>
      <c r="AD7" s="2" t="s">
        <v>94</v>
      </c>
      <c r="AE7" s="2" t="s">
        <v>49</v>
      </c>
      <c r="AF7" s="2" t="s">
        <v>189</v>
      </c>
    </row>
    <row r="8" spans="1:32" ht="15">
      <c r="A8" s="2">
        <v>3</v>
      </c>
      <c r="B8" s="2">
        <v>6</v>
      </c>
      <c r="C8" s="2">
        <v>123678212947</v>
      </c>
      <c r="D8" s="2" t="s">
        <v>288</v>
      </c>
      <c r="E8" s="2" t="s">
        <v>114</v>
      </c>
      <c r="F8" s="2" t="s">
        <v>171</v>
      </c>
      <c r="G8" s="2">
        <f t="shared" si="10"/>
        <v>152</v>
      </c>
      <c r="H8" s="3">
        <v>10</v>
      </c>
      <c r="I8" s="2">
        <f t="shared" si="0"/>
        <v>11</v>
      </c>
      <c r="J8" s="3">
        <v>8</v>
      </c>
      <c r="K8" s="2">
        <f t="shared" si="1"/>
        <v>13</v>
      </c>
      <c r="L8" s="3">
        <v>1</v>
      </c>
      <c r="M8" s="2">
        <f t="shared" si="2"/>
        <v>23</v>
      </c>
      <c r="N8" s="3">
        <v>2</v>
      </c>
      <c r="O8" s="2">
        <f t="shared" si="3"/>
        <v>20</v>
      </c>
      <c r="P8" s="3"/>
      <c r="Q8" s="2">
        <f t="shared" si="4"/>
        <v>0</v>
      </c>
      <c r="R8" s="3">
        <v>4</v>
      </c>
      <c r="S8" s="2">
        <f t="shared" si="5"/>
        <v>17</v>
      </c>
      <c r="T8" s="3">
        <v>3</v>
      </c>
      <c r="U8" s="2">
        <f t="shared" si="6"/>
        <v>18</v>
      </c>
      <c r="V8" s="3"/>
      <c r="W8" s="2">
        <f t="shared" si="7"/>
        <v>0</v>
      </c>
      <c r="X8" s="3">
        <v>3</v>
      </c>
      <c r="Y8" s="2">
        <f t="shared" si="8"/>
        <v>18</v>
      </c>
      <c r="Z8" s="3">
        <v>4</v>
      </c>
      <c r="AA8" s="2">
        <f t="shared" si="9"/>
        <v>17</v>
      </c>
      <c r="AB8" s="5">
        <v>6</v>
      </c>
      <c r="AC8" s="2">
        <f t="shared" si="11"/>
        <v>15</v>
      </c>
      <c r="AD8" s="2" t="s">
        <v>20</v>
      </c>
      <c r="AE8" s="2" t="s">
        <v>49</v>
      </c>
      <c r="AF8" s="2" t="s">
        <v>172</v>
      </c>
    </row>
    <row r="9" spans="1:32" ht="15">
      <c r="A9" s="2">
        <v>4</v>
      </c>
      <c r="B9" s="2">
        <v>74</v>
      </c>
      <c r="C9" s="2"/>
      <c r="D9" s="2" t="s">
        <v>288</v>
      </c>
      <c r="E9" s="2" t="s">
        <v>109</v>
      </c>
      <c r="F9" s="2" t="s">
        <v>181</v>
      </c>
      <c r="G9" s="2">
        <f t="shared" si="10"/>
        <v>128</v>
      </c>
      <c r="H9" s="3">
        <v>5</v>
      </c>
      <c r="I9" s="2">
        <f t="shared" si="0"/>
        <v>16</v>
      </c>
      <c r="J9" s="3">
        <v>6</v>
      </c>
      <c r="K9" s="2">
        <f t="shared" si="1"/>
        <v>15</v>
      </c>
      <c r="L9" s="3">
        <v>4</v>
      </c>
      <c r="M9" s="2">
        <f t="shared" si="2"/>
        <v>17</v>
      </c>
      <c r="N9" s="3"/>
      <c r="O9" s="2">
        <f t="shared" si="3"/>
        <v>0</v>
      </c>
      <c r="P9" s="3"/>
      <c r="Q9" s="2">
        <f t="shared" si="4"/>
        <v>0</v>
      </c>
      <c r="R9" s="3">
        <v>7</v>
      </c>
      <c r="S9" s="2">
        <f t="shared" si="5"/>
        <v>14</v>
      </c>
      <c r="T9" s="3">
        <v>4</v>
      </c>
      <c r="U9" s="2">
        <f t="shared" si="6"/>
        <v>17</v>
      </c>
      <c r="V9" s="3"/>
      <c r="W9" s="2">
        <f t="shared" si="7"/>
        <v>0</v>
      </c>
      <c r="X9" s="3">
        <v>4</v>
      </c>
      <c r="Y9" s="2">
        <f t="shared" si="8"/>
        <v>17</v>
      </c>
      <c r="Z9" s="3">
        <v>7</v>
      </c>
      <c r="AA9" s="2">
        <f t="shared" si="9"/>
        <v>14</v>
      </c>
      <c r="AB9" s="5">
        <v>3</v>
      </c>
      <c r="AC9" s="2">
        <f t="shared" si="11"/>
        <v>18</v>
      </c>
      <c r="AD9" s="2" t="s">
        <v>20</v>
      </c>
      <c r="AE9" s="2" t="s">
        <v>182</v>
      </c>
      <c r="AF9" s="2" t="s">
        <v>183</v>
      </c>
    </row>
    <row r="10" spans="1:32" ht="15">
      <c r="A10" s="2">
        <v>5</v>
      </c>
      <c r="B10" s="2">
        <v>119</v>
      </c>
      <c r="C10" s="2">
        <v>123678212527</v>
      </c>
      <c r="D10" s="2" t="s">
        <v>288</v>
      </c>
      <c r="E10" s="2" t="s">
        <v>156</v>
      </c>
      <c r="F10" s="2" t="s">
        <v>15</v>
      </c>
      <c r="G10" s="2">
        <f t="shared" si="10"/>
        <v>105</v>
      </c>
      <c r="H10" s="3">
        <v>3</v>
      </c>
      <c r="I10" s="2">
        <f t="shared" si="0"/>
        <v>18</v>
      </c>
      <c r="J10" s="3">
        <v>1</v>
      </c>
      <c r="K10" s="2">
        <f t="shared" si="1"/>
        <v>23</v>
      </c>
      <c r="L10" s="3"/>
      <c r="M10" s="2">
        <f t="shared" si="2"/>
        <v>0</v>
      </c>
      <c r="N10" s="3">
        <v>1</v>
      </c>
      <c r="O10" s="2">
        <f t="shared" si="3"/>
        <v>23</v>
      </c>
      <c r="P10" s="3"/>
      <c r="Q10" s="2">
        <f t="shared" si="4"/>
        <v>0</v>
      </c>
      <c r="R10" s="3">
        <v>1</v>
      </c>
      <c r="S10" s="2">
        <f t="shared" si="5"/>
        <v>23</v>
      </c>
      <c r="T10" s="3"/>
      <c r="U10" s="2">
        <f t="shared" si="6"/>
        <v>0</v>
      </c>
      <c r="V10" s="3"/>
      <c r="W10" s="2">
        <f t="shared" si="7"/>
        <v>0</v>
      </c>
      <c r="X10" s="3"/>
      <c r="Y10" s="2">
        <f t="shared" si="8"/>
        <v>0</v>
      </c>
      <c r="Z10" s="3">
        <v>3</v>
      </c>
      <c r="AA10" s="2">
        <f t="shared" si="9"/>
        <v>18</v>
      </c>
      <c r="AB10" s="5"/>
      <c r="AC10" s="2">
        <f t="shared" si="11"/>
        <v>0</v>
      </c>
      <c r="AD10" s="2" t="s">
        <v>16</v>
      </c>
      <c r="AE10" s="2" t="s">
        <v>49</v>
      </c>
      <c r="AF10" s="2" t="s">
        <v>173</v>
      </c>
    </row>
    <row r="11" spans="1:32" ht="15">
      <c r="A11" s="2">
        <v>6</v>
      </c>
      <c r="B11" s="2">
        <v>38</v>
      </c>
      <c r="C11" s="2">
        <v>123678213579</v>
      </c>
      <c r="D11" s="2" t="s">
        <v>288</v>
      </c>
      <c r="E11" s="2" t="s">
        <v>174</v>
      </c>
      <c r="F11" s="2" t="s">
        <v>142</v>
      </c>
      <c r="G11" s="2">
        <f t="shared" si="10"/>
        <v>119</v>
      </c>
      <c r="H11" s="3">
        <v>8</v>
      </c>
      <c r="I11" s="2">
        <f t="shared" si="0"/>
        <v>13</v>
      </c>
      <c r="J11" s="3">
        <v>13</v>
      </c>
      <c r="K11" s="2">
        <f t="shared" si="1"/>
        <v>8</v>
      </c>
      <c r="L11" s="3">
        <v>8</v>
      </c>
      <c r="M11" s="2">
        <f t="shared" si="2"/>
        <v>13</v>
      </c>
      <c r="N11" s="3">
        <v>10</v>
      </c>
      <c r="O11" s="2">
        <f t="shared" si="3"/>
        <v>11</v>
      </c>
      <c r="P11" s="3"/>
      <c r="Q11" s="2">
        <f t="shared" si="4"/>
        <v>0</v>
      </c>
      <c r="R11" s="3">
        <v>6</v>
      </c>
      <c r="S11" s="2">
        <f t="shared" si="5"/>
        <v>15</v>
      </c>
      <c r="T11" s="3">
        <v>5</v>
      </c>
      <c r="U11" s="2">
        <f t="shared" si="6"/>
        <v>16</v>
      </c>
      <c r="V11" s="3"/>
      <c r="W11" s="2">
        <f t="shared" si="7"/>
        <v>0</v>
      </c>
      <c r="X11" s="3">
        <v>7</v>
      </c>
      <c r="Y11" s="2">
        <f t="shared" si="8"/>
        <v>14</v>
      </c>
      <c r="Z11" s="3">
        <v>6</v>
      </c>
      <c r="AA11" s="2">
        <f t="shared" si="9"/>
        <v>15</v>
      </c>
      <c r="AB11" s="5">
        <v>7</v>
      </c>
      <c r="AC11" s="2">
        <f t="shared" si="11"/>
        <v>14</v>
      </c>
      <c r="AD11" s="2" t="s">
        <v>20</v>
      </c>
      <c r="AE11" s="2" t="s">
        <v>49</v>
      </c>
      <c r="AF11" s="2" t="s">
        <v>175</v>
      </c>
    </row>
    <row r="12" spans="1:32" ht="15">
      <c r="A12" s="2">
        <v>7</v>
      </c>
      <c r="B12" s="2">
        <v>9</v>
      </c>
      <c r="C12" s="2">
        <v>123678215030</v>
      </c>
      <c r="D12" s="2" t="s">
        <v>288</v>
      </c>
      <c r="E12" s="2" t="s">
        <v>197</v>
      </c>
      <c r="F12" s="2" t="s">
        <v>198</v>
      </c>
      <c r="G12" s="2">
        <f t="shared" si="10"/>
        <v>102</v>
      </c>
      <c r="H12" s="3">
        <v>2</v>
      </c>
      <c r="I12" s="2">
        <f t="shared" si="0"/>
        <v>20</v>
      </c>
      <c r="J12" s="3">
        <v>7</v>
      </c>
      <c r="K12" s="2">
        <f t="shared" si="1"/>
        <v>14</v>
      </c>
      <c r="L12" s="3">
        <v>5</v>
      </c>
      <c r="M12" s="2">
        <f t="shared" si="2"/>
        <v>16</v>
      </c>
      <c r="N12" s="3">
        <v>4</v>
      </c>
      <c r="O12" s="2">
        <f t="shared" si="3"/>
        <v>17</v>
      </c>
      <c r="P12" s="3"/>
      <c r="Q12" s="2">
        <f t="shared" si="4"/>
        <v>0</v>
      </c>
      <c r="R12" s="3"/>
      <c r="S12" s="2">
        <f t="shared" si="5"/>
        <v>0</v>
      </c>
      <c r="T12" s="3"/>
      <c r="U12" s="2">
        <f t="shared" si="6"/>
        <v>0</v>
      </c>
      <c r="V12" s="3"/>
      <c r="W12" s="2">
        <f t="shared" si="7"/>
        <v>0</v>
      </c>
      <c r="X12" s="3">
        <v>6</v>
      </c>
      <c r="Y12" s="2">
        <f t="shared" si="8"/>
        <v>15</v>
      </c>
      <c r="Z12" s="3"/>
      <c r="AA12" s="2">
        <f t="shared" si="9"/>
        <v>0</v>
      </c>
      <c r="AB12" s="5">
        <v>2</v>
      </c>
      <c r="AC12" s="2">
        <f t="shared" si="11"/>
        <v>20</v>
      </c>
      <c r="AD12" s="2" t="s">
        <v>199</v>
      </c>
      <c r="AE12" s="2" t="s">
        <v>69</v>
      </c>
      <c r="AF12" s="2" t="s">
        <v>200</v>
      </c>
    </row>
    <row r="13" spans="1:32" ht="15">
      <c r="A13" s="2">
        <v>8</v>
      </c>
      <c r="B13" s="2">
        <v>82</v>
      </c>
      <c r="C13" s="2"/>
      <c r="D13" s="2" t="s">
        <v>288</v>
      </c>
      <c r="E13" s="2" t="s">
        <v>184</v>
      </c>
      <c r="F13" s="2" t="s">
        <v>185</v>
      </c>
      <c r="G13" s="2">
        <f t="shared" si="10"/>
        <v>76</v>
      </c>
      <c r="H13" s="3">
        <v>6</v>
      </c>
      <c r="I13" s="2">
        <f t="shared" si="0"/>
        <v>15</v>
      </c>
      <c r="J13" s="3">
        <v>3</v>
      </c>
      <c r="K13" s="2">
        <f t="shared" si="1"/>
        <v>18</v>
      </c>
      <c r="L13" s="3"/>
      <c r="M13" s="2">
        <f t="shared" si="2"/>
        <v>0</v>
      </c>
      <c r="N13" s="3">
        <v>7</v>
      </c>
      <c r="O13" s="2">
        <f t="shared" si="3"/>
        <v>14</v>
      </c>
      <c r="P13" s="3"/>
      <c r="Q13" s="2">
        <f t="shared" si="4"/>
        <v>0</v>
      </c>
      <c r="R13" s="3">
        <v>5</v>
      </c>
      <c r="S13" s="2">
        <f t="shared" si="5"/>
        <v>16</v>
      </c>
      <c r="T13" s="3"/>
      <c r="U13" s="2">
        <f t="shared" si="6"/>
        <v>0</v>
      </c>
      <c r="V13" s="3"/>
      <c r="W13" s="2">
        <f t="shared" si="7"/>
        <v>0</v>
      </c>
      <c r="X13" s="3"/>
      <c r="Y13" s="2">
        <f t="shared" si="8"/>
        <v>0</v>
      </c>
      <c r="Z13" s="3"/>
      <c r="AA13" s="2">
        <f t="shared" si="9"/>
        <v>0</v>
      </c>
      <c r="AB13" s="5">
        <v>8</v>
      </c>
      <c r="AC13" s="2">
        <f t="shared" si="11"/>
        <v>13</v>
      </c>
      <c r="AD13" s="2" t="s">
        <v>20</v>
      </c>
      <c r="AE13" s="2" t="s">
        <v>69</v>
      </c>
      <c r="AF13" s="2" t="s">
        <v>186</v>
      </c>
    </row>
    <row r="14" spans="1:32" ht="15">
      <c r="A14" s="2">
        <v>9</v>
      </c>
      <c r="B14" s="2">
        <v>60</v>
      </c>
      <c r="C14" s="2"/>
      <c r="D14" s="2" t="s">
        <v>288</v>
      </c>
      <c r="E14" s="2" t="s">
        <v>134</v>
      </c>
      <c r="F14" s="2" t="s">
        <v>135</v>
      </c>
      <c r="G14" s="2">
        <f t="shared" si="10"/>
        <v>63</v>
      </c>
      <c r="H14" s="3">
        <v>4</v>
      </c>
      <c r="I14" s="2">
        <f t="shared" si="0"/>
        <v>17</v>
      </c>
      <c r="J14" s="3">
        <v>5</v>
      </c>
      <c r="K14" s="2">
        <f t="shared" si="1"/>
        <v>16</v>
      </c>
      <c r="L14" s="3">
        <v>7</v>
      </c>
      <c r="M14" s="2">
        <f t="shared" si="2"/>
        <v>14</v>
      </c>
      <c r="N14" s="3">
        <v>5</v>
      </c>
      <c r="O14" s="2">
        <f t="shared" si="3"/>
        <v>16</v>
      </c>
      <c r="P14" s="3"/>
      <c r="Q14" s="2">
        <f t="shared" si="4"/>
        <v>0</v>
      </c>
      <c r="R14" s="3"/>
      <c r="S14" s="2">
        <f t="shared" si="5"/>
        <v>0</v>
      </c>
      <c r="T14" s="3"/>
      <c r="U14" s="2">
        <f t="shared" si="6"/>
        <v>0</v>
      </c>
      <c r="V14" s="3"/>
      <c r="W14" s="2">
        <f t="shared" si="7"/>
        <v>0</v>
      </c>
      <c r="X14" s="3"/>
      <c r="Y14" s="2">
        <f t="shared" si="8"/>
        <v>0</v>
      </c>
      <c r="Z14" s="3"/>
      <c r="AA14" s="2">
        <f t="shared" si="9"/>
        <v>0</v>
      </c>
      <c r="AB14" s="5"/>
      <c r="AC14" s="2">
        <f t="shared" si="11"/>
        <v>0</v>
      </c>
      <c r="AD14" s="2" t="s">
        <v>136</v>
      </c>
      <c r="AE14" s="2" t="s">
        <v>84</v>
      </c>
      <c r="AF14" s="2" t="s">
        <v>137</v>
      </c>
    </row>
    <row r="15" spans="1:32" ht="15">
      <c r="A15" s="2">
        <v>10</v>
      </c>
      <c r="B15" s="2">
        <v>29</v>
      </c>
      <c r="C15" s="2"/>
      <c r="D15" s="2" t="s">
        <v>288</v>
      </c>
      <c r="E15" s="2" t="s">
        <v>176</v>
      </c>
      <c r="F15" s="2" t="s">
        <v>177</v>
      </c>
      <c r="G15" s="2">
        <f t="shared" si="10"/>
        <v>51</v>
      </c>
      <c r="H15" s="3">
        <v>9</v>
      </c>
      <c r="I15" s="2">
        <f t="shared" si="0"/>
        <v>12</v>
      </c>
      <c r="J15" s="3">
        <v>10</v>
      </c>
      <c r="K15" s="2">
        <f t="shared" si="1"/>
        <v>11</v>
      </c>
      <c r="L15" s="3"/>
      <c r="M15" s="2">
        <f t="shared" si="2"/>
        <v>0</v>
      </c>
      <c r="N15" s="3">
        <v>8</v>
      </c>
      <c r="O15" s="2">
        <f t="shared" si="3"/>
        <v>13</v>
      </c>
      <c r="P15" s="3"/>
      <c r="Q15" s="2">
        <f t="shared" si="4"/>
        <v>0</v>
      </c>
      <c r="R15" s="3"/>
      <c r="S15" s="2">
        <f t="shared" si="5"/>
        <v>0</v>
      </c>
      <c r="T15" s="3">
        <v>6</v>
      </c>
      <c r="U15" s="2">
        <f t="shared" si="6"/>
        <v>15</v>
      </c>
      <c r="V15" s="3"/>
      <c r="W15" s="2">
        <f t="shared" si="7"/>
        <v>0</v>
      </c>
      <c r="X15" s="3"/>
      <c r="Y15" s="2">
        <f t="shared" si="8"/>
        <v>0</v>
      </c>
      <c r="Z15" s="3"/>
      <c r="AA15" s="2">
        <f t="shared" si="9"/>
        <v>0</v>
      </c>
      <c r="AB15" s="5"/>
      <c r="AC15" s="2">
        <f t="shared" si="11"/>
        <v>0</v>
      </c>
      <c r="AD15" s="2" t="s">
        <v>20</v>
      </c>
      <c r="AE15" s="2" t="s">
        <v>49</v>
      </c>
      <c r="AF15" s="2" t="s">
        <v>178</v>
      </c>
    </row>
    <row r="16" spans="1:32" ht="15">
      <c r="A16" s="2">
        <v>11</v>
      </c>
      <c r="B16" s="2">
        <v>13</v>
      </c>
      <c r="C16" s="2"/>
      <c r="D16" s="2" t="s">
        <v>288</v>
      </c>
      <c r="E16" s="2" t="s">
        <v>214</v>
      </c>
      <c r="F16" s="2" t="s">
        <v>215</v>
      </c>
      <c r="G16" s="2">
        <f t="shared" si="10"/>
        <v>56</v>
      </c>
      <c r="H16" s="3"/>
      <c r="I16" s="2">
        <f t="shared" si="0"/>
        <v>0</v>
      </c>
      <c r="J16" s="3"/>
      <c r="K16" s="2">
        <f t="shared" si="1"/>
        <v>0</v>
      </c>
      <c r="L16" s="3"/>
      <c r="M16" s="2">
        <f t="shared" si="2"/>
        <v>0</v>
      </c>
      <c r="N16" s="3"/>
      <c r="O16" s="2">
        <f t="shared" si="3"/>
        <v>0</v>
      </c>
      <c r="P16" s="3"/>
      <c r="Q16" s="2">
        <f t="shared" si="4"/>
        <v>0</v>
      </c>
      <c r="R16" s="3"/>
      <c r="S16" s="2">
        <f t="shared" si="5"/>
        <v>0</v>
      </c>
      <c r="T16" s="3">
        <v>7</v>
      </c>
      <c r="U16" s="2">
        <f t="shared" si="6"/>
        <v>14</v>
      </c>
      <c r="V16" s="3"/>
      <c r="W16" s="2">
        <f t="shared" si="7"/>
        <v>0</v>
      </c>
      <c r="X16" s="3">
        <v>5</v>
      </c>
      <c r="Y16" s="2">
        <f t="shared" si="8"/>
        <v>16</v>
      </c>
      <c r="Z16" s="3">
        <v>5</v>
      </c>
      <c r="AA16" s="2">
        <f t="shared" si="9"/>
        <v>16</v>
      </c>
      <c r="AB16" s="5">
        <v>11</v>
      </c>
      <c r="AC16" s="2">
        <f t="shared" si="11"/>
        <v>10</v>
      </c>
      <c r="AD16" s="2" t="s">
        <v>87</v>
      </c>
      <c r="AE16" s="2"/>
      <c r="AF16" s="2" t="s">
        <v>216</v>
      </c>
    </row>
    <row r="17" spans="1:32" ht="15">
      <c r="A17" s="2">
        <v>12</v>
      </c>
      <c r="B17" s="2">
        <v>61</v>
      </c>
      <c r="C17" s="2">
        <v>23678212008</v>
      </c>
      <c r="D17" s="2" t="s">
        <v>288</v>
      </c>
      <c r="E17" s="2" t="s">
        <v>154</v>
      </c>
      <c r="F17" s="2" t="s">
        <v>193</v>
      </c>
      <c r="G17" s="2">
        <f t="shared" si="10"/>
        <v>33</v>
      </c>
      <c r="H17" s="3"/>
      <c r="I17" s="2">
        <f t="shared" si="0"/>
        <v>0</v>
      </c>
      <c r="J17" s="3">
        <v>11</v>
      </c>
      <c r="K17" s="2">
        <f t="shared" si="1"/>
        <v>10</v>
      </c>
      <c r="L17" s="3"/>
      <c r="M17" s="2">
        <f t="shared" si="2"/>
        <v>0</v>
      </c>
      <c r="N17" s="3">
        <v>9</v>
      </c>
      <c r="O17" s="2">
        <f t="shared" si="3"/>
        <v>12</v>
      </c>
      <c r="P17" s="3"/>
      <c r="Q17" s="2">
        <f t="shared" si="4"/>
        <v>0</v>
      </c>
      <c r="R17" s="3"/>
      <c r="S17" s="2">
        <f t="shared" si="5"/>
        <v>0</v>
      </c>
      <c r="T17" s="3"/>
      <c r="U17" s="2">
        <f t="shared" si="6"/>
        <v>0</v>
      </c>
      <c r="V17" s="3"/>
      <c r="W17" s="2">
        <f t="shared" si="7"/>
        <v>0</v>
      </c>
      <c r="X17" s="3"/>
      <c r="Y17" s="2">
        <f t="shared" si="8"/>
        <v>0</v>
      </c>
      <c r="Z17" s="3"/>
      <c r="AA17" s="2">
        <f t="shared" si="9"/>
        <v>0</v>
      </c>
      <c r="AB17" s="5">
        <v>10</v>
      </c>
      <c r="AC17" s="2">
        <f t="shared" si="11"/>
        <v>11</v>
      </c>
      <c r="AD17" s="2" t="s">
        <v>194</v>
      </c>
      <c r="AE17" s="2" t="s">
        <v>195</v>
      </c>
      <c r="AF17" s="2" t="s">
        <v>196</v>
      </c>
    </row>
    <row r="18" spans="1:32" ht="15">
      <c r="A18" s="2">
        <v>13</v>
      </c>
      <c r="B18" s="2">
        <v>51</v>
      </c>
      <c r="C18" s="2"/>
      <c r="D18" s="2" t="s">
        <v>288</v>
      </c>
      <c r="E18" s="2" t="s">
        <v>190</v>
      </c>
      <c r="F18" s="2" t="s">
        <v>191</v>
      </c>
      <c r="G18" s="2">
        <f t="shared" si="10"/>
        <v>15</v>
      </c>
      <c r="H18" s="3"/>
      <c r="I18" s="2">
        <f t="shared" si="0"/>
        <v>0</v>
      </c>
      <c r="J18" s="3"/>
      <c r="K18" s="2">
        <f t="shared" si="1"/>
        <v>0</v>
      </c>
      <c r="L18" s="3">
        <v>6</v>
      </c>
      <c r="M18" s="2">
        <f t="shared" si="2"/>
        <v>15</v>
      </c>
      <c r="N18" s="3"/>
      <c r="O18" s="2">
        <f t="shared" si="3"/>
        <v>0</v>
      </c>
      <c r="P18" s="3"/>
      <c r="Q18" s="2">
        <f t="shared" si="4"/>
        <v>0</v>
      </c>
      <c r="R18" s="3"/>
      <c r="S18" s="2">
        <f t="shared" si="5"/>
        <v>0</v>
      </c>
      <c r="T18" s="3"/>
      <c r="U18" s="2">
        <f t="shared" si="6"/>
        <v>0</v>
      </c>
      <c r="V18" s="3"/>
      <c r="W18" s="2">
        <f t="shared" si="7"/>
        <v>0</v>
      </c>
      <c r="X18" s="3"/>
      <c r="Y18" s="2">
        <f t="shared" si="8"/>
        <v>0</v>
      </c>
      <c r="Z18" s="3"/>
      <c r="AA18" s="2">
        <f t="shared" si="9"/>
        <v>0</v>
      </c>
      <c r="AB18" s="5"/>
      <c r="AC18" s="2">
        <f t="shared" si="11"/>
        <v>0</v>
      </c>
      <c r="AD18" s="2" t="s">
        <v>192</v>
      </c>
      <c r="AE18" s="2" t="s">
        <v>49</v>
      </c>
      <c r="AF18" s="2"/>
    </row>
    <row r="19" spans="1:32" ht="15">
      <c r="A19" s="2">
        <v>14</v>
      </c>
      <c r="B19" s="2">
        <v>49</v>
      </c>
      <c r="C19" s="2"/>
      <c r="D19" s="2" t="s">
        <v>288</v>
      </c>
      <c r="E19" s="2" t="s">
        <v>31</v>
      </c>
      <c r="F19" s="2" t="s">
        <v>32</v>
      </c>
      <c r="G19" s="2">
        <f t="shared" si="10"/>
        <v>13</v>
      </c>
      <c r="H19" s="3"/>
      <c r="I19" s="2">
        <f t="shared" si="0"/>
        <v>0</v>
      </c>
      <c r="J19" s="3"/>
      <c r="K19" s="2">
        <f t="shared" si="1"/>
        <v>0</v>
      </c>
      <c r="L19" s="3"/>
      <c r="M19" s="2">
        <f t="shared" si="2"/>
        <v>0</v>
      </c>
      <c r="N19" s="3"/>
      <c r="O19" s="2">
        <f t="shared" si="3"/>
        <v>0</v>
      </c>
      <c r="P19" s="3"/>
      <c r="Q19" s="2">
        <f t="shared" si="4"/>
        <v>0</v>
      </c>
      <c r="R19" s="3"/>
      <c r="S19" s="2">
        <f t="shared" si="5"/>
        <v>0</v>
      </c>
      <c r="T19" s="3">
        <v>8</v>
      </c>
      <c r="U19" s="2">
        <f t="shared" si="6"/>
        <v>13</v>
      </c>
      <c r="V19" s="3"/>
      <c r="W19" s="2">
        <f t="shared" si="7"/>
        <v>0</v>
      </c>
      <c r="X19" s="3"/>
      <c r="Y19" s="2">
        <f t="shared" si="8"/>
        <v>0</v>
      </c>
      <c r="Z19" s="3"/>
      <c r="AA19" s="2">
        <f t="shared" si="9"/>
        <v>0</v>
      </c>
      <c r="AB19" s="5"/>
      <c r="AC19" s="2">
        <f t="shared" si="11"/>
        <v>0</v>
      </c>
      <c r="AD19" s="2" t="s">
        <v>33</v>
      </c>
      <c r="AE19" s="2" t="s">
        <v>69</v>
      </c>
      <c r="AF19" s="2" t="s">
        <v>34</v>
      </c>
    </row>
    <row r="20" spans="1:32" ht="15">
      <c r="A20" s="2">
        <v>15</v>
      </c>
      <c r="B20" s="2">
        <v>69</v>
      </c>
      <c r="C20" s="2"/>
      <c r="D20" s="2" t="s">
        <v>288</v>
      </c>
      <c r="E20" s="2" t="s">
        <v>18</v>
      </c>
      <c r="F20" s="2" t="s">
        <v>201</v>
      </c>
      <c r="G20" s="2">
        <f t="shared" si="10"/>
        <v>12</v>
      </c>
      <c r="H20" s="3"/>
      <c r="I20" s="2">
        <f t="shared" si="0"/>
        <v>0</v>
      </c>
      <c r="J20" s="3">
        <v>9</v>
      </c>
      <c r="K20" s="2">
        <f t="shared" si="1"/>
        <v>12</v>
      </c>
      <c r="L20" s="3"/>
      <c r="M20" s="2">
        <f t="shared" si="2"/>
        <v>0</v>
      </c>
      <c r="N20" s="3"/>
      <c r="O20" s="2">
        <f t="shared" si="3"/>
        <v>0</v>
      </c>
      <c r="P20" s="3"/>
      <c r="Q20" s="2">
        <f t="shared" si="4"/>
        <v>0</v>
      </c>
      <c r="R20" s="3"/>
      <c r="S20" s="2">
        <f t="shared" si="5"/>
        <v>0</v>
      </c>
      <c r="T20" s="3"/>
      <c r="U20" s="2">
        <f t="shared" si="6"/>
        <v>0</v>
      </c>
      <c r="V20" s="3"/>
      <c r="W20" s="2">
        <f t="shared" si="7"/>
        <v>0</v>
      </c>
      <c r="X20" s="3"/>
      <c r="Y20" s="2">
        <f t="shared" si="8"/>
        <v>0</v>
      </c>
      <c r="Z20" s="3"/>
      <c r="AA20" s="2">
        <f t="shared" si="9"/>
        <v>0</v>
      </c>
      <c r="AB20" s="5"/>
      <c r="AC20" s="2">
        <f t="shared" si="11"/>
        <v>0</v>
      </c>
      <c r="AD20" s="2" t="s">
        <v>202</v>
      </c>
      <c r="AE20" s="2"/>
      <c r="AF20" s="2" t="s">
        <v>203</v>
      </c>
    </row>
    <row r="21" spans="1:32" ht="15">
      <c r="A21" s="2">
        <v>16</v>
      </c>
      <c r="B21" s="2">
        <v>90</v>
      </c>
      <c r="C21" s="2"/>
      <c r="D21" s="2" t="s">
        <v>288</v>
      </c>
      <c r="E21" s="2" t="s">
        <v>209</v>
      </c>
      <c r="F21" s="2" t="s">
        <v>210</v>
      </c>
      <c r="G21" s="2">
        <f t="shared" si="10"/>
        <v>9</v>
      </c>
      <c r="H21" s="3"/>
      <c r="I21" s="2">
        <f t="shared" si="0"/>
        <v>0</v>
      </c>
      <c r="J21" s="3">
        <v>12</v>
      </c>
      <c r="K21" s="2">
        <f t="shared" si="1"/>
        <v>9</v>
      </c>
      <c r="L21" s="3"/>
      <c r="M21" s="2">
        <f t="shared" si="2"/>
        <v>0</v>
      </c>
      <c r="N21" s="3"/>
      <c r="O21" s="2">
        <f t="shared" si="3"/>
        <v>0</v>
      </c>
      <c r="P21" s="3"/>
      <c r="Q21" s="2">
        <f t="shared" si="4"/>
        <v>0</v>
      </c>
      <c r="R21" s="3"/>
      <c r="S21" s="2">
        <f t="shared" si="5"/>
        <v>0</v>
      </c>
      <c r="T21" s="3"/>
      <c r="U21" s="2">
        <f t="shared" si="6"/>
        <v>0</v>
      </c>
      <c r="V21" s="3"/>
      <c r="W21" s="2">
        <f t="shared" si="7"/>
        <v>0</v>
      </c>
      <c r="X21" s="3"/>
      <c r="Y21" s="2">
        <f t="shared" si="8"/>
        <v>0</v>
      </c>
      <c r="Z21" s="3"/>
      <c r="AA21" s="2">
        <f t="shared" si="9"/>
        <v>0</v>
      </c>
      <c r="AB21" s="5"/>
      <c r="AC21" s="2">
        <f t="shared" si="11"/>
        <v>0</v>
      </c>
      <c r="AD21" s="2" t="s">
        <v>211</v>
      </c>
      <c r="AE21" s="2" t="s">
        <v>212</v>
      </c>
      <c r="AF21" s="2" t="s">
        <v>213</v>
      </c>
    </row>
    <row r="22" spans="1:32" ht="15">
      <c r="A22" s="2">
        <v>17</v>
      </c>
      <c r="B22" s="2">
        <v>391</v>
      </c>
      <c r="C22" s="2"/>
      <c r="D22" s="2" t="s">
        <v>288</v>
      </c>
      <c r="E22" s="2" t="s">
        <v>204</v>
      </c>
      <c r="F22" s="2" t="s">
        <v>205</v>
      </c>
      <c r="G22" s="2">
        <f t="shared" si="10"/>
        <v>7</v>
      </c>
      <c r="H22" s="3"/>
      <c r="I22" s="2">
        <f t="shared" si="0"/>
        <v>0</v>
      </c>
      <c r="J22" s="3">
        <v>14</v>
      </c>
      <c r="K22" s="2">
        <f t="shared" si="1"/>
        <v>7</v>
      </c>
      <c r="L22" s="3"/>
      <c r="M22" s="2">
        <f t="shared" si="2"/>
        <v>0</v>
      </c>
      <c r="N22" s="3"/>
      <c r="O22" s="2">
        <f t="shared" si="3"/>
        <v>0</v>
      </c>
      <c r="P22" s="3"/>
      <c r="Q22" s="2">
        <f t="shared" si="4"/>
        <v>0</v>
      </c>
      <c r="R22" s="3"/>
      <c r="S22" s="2">
        <f t="shared" si="5"/>
        <v>0</v>
      </c>
      <c r="T22" s="3"/>
      <c r="U22" s="2">
        <f t="shared" si="6"/>
        <v>0</v>
      </c>
      <c r="V22" s="3"/>
      <c r="W22" s="2">
        <f t="shared" si="7"/>
        <v>0</v>
      </c>
      <c r="X22" s="3"/>
      <c r="Y22" s="2">
        <f t="shared" si="8"/>
        <v>0</v>
      </c>
      <c r="Z22" s="3"/>
      <c r="AA22" s="2">
        <f t="shared" si="9"/>
        <v>0</v>
      </c>
      <c r="AB22" s="5"/>
      <c r="AC22" s="2">
        <f t="shared" si="11"/>
        <v>0</v>
      </c>
      <c r="AD22" s="2" t="s">
        <v>206</v>
      </c>
      <c r="AE22" s="2" t="s">
        <v>207</v>
      </c>
      <c r="AF22" s="2" t="s">
        <v>208</v>
      </c>
    </row>
    <row r="23" spans="1:29" ht="15">
      <c r="A23" s="4">
        <v>18</v>
      </c>
      <c r="B23" s="4">
        <v>51</v>
      </c>
      <c r="D23" s="2" t="s">
        <v>288</v>
      </c>
      <c r="E23" s="4" t="s">
        <v>190</v>
      </c>
      <c r="F23" s="4" t="s">
        <v>191</v>
      </c>
      <c r="G23" s="2">
        <f t="shared" si="10"/>
        <v>16</v>
      </c>
      <c r="AB23" s="5">
        <v>5</v>
      </c>
      <c r="AC23" s="2">
        <f t="shared" si="11"/>
        <v>16</v>
      </c>
    </row>
    <row r="24" spans="1:29" ht="15">
      <c r="A24" s="4">
        <v>19</v>
      </c>
      <c r="B24" s="7">
        <v>26</v>
      </c>
      <c r="D24" s="2" t="s">
        <v>288</v>
      </c>
      <c r="E24" s="4" t="s">
        <v>455</v>
      </c>
      <c r="F24" s="4" t="s">
        <v>456</v>
      </c>
      <c r="G24" s="2">
        <f>I24+K24+M24+O24+Q24+S24+U24+W24+Y24+AA24+AC24</f>
        <v>12</v>
      </c>
      <c r="AB24" s="14">
        <v>9</v>
      </c>
      <c r="AC24" s="2">
        <f t="shared" si="11"/>
        <v>12</v>
      </c>
    </row>
  </sheetData>
  <sheetProtection/>
  <mergeCells count="12">
    <mergeCell ref="P4:Q4"/>
    <mergeCell ref="B2:N2"/>
    <mergeCell ref="H4:I4"/>
    <mergeCell ref="J4:K4"/>
    <mergeCell ref="L4:M4"/>
    <mergeCell ref="N4:O4"/>
    <mergeCell ref="AB4:AC4"/>
    <mergeCell ref="R4:S4"/>
    <mergeCell ref="T4:U4"/>
    <mergeCell ref="V4:W4"/>
    <mergeCell ref="X4:Y4"/>
    <mergeCell ref="Z4:AA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F25"/>
  <sheetViews>
    <sheetView zoomScalePageLayoutView="0" workbookViewId="0" topLeftCell="A1">
      <selection activeCell="AB4" sqref="AB4:AC6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19" t="s">
        <v>285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32" ht="15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8" t="str">
        <f>"May 27"</f>
        <v>May 27</v>
      </c>
      <c r="I4" s="18"/>
      <c r="J4" s="18" t="str">
        <f>"June 3"</f>
        <v>June 3</v>
      </c>
      <c r="K4" s="18"/>
      <c r="L4" s="18" t="str">
        <f>"June 10"</f>
        <v>June 10</v>
      </c>
      <c r="M4" s="18"/>
      <c r="N4" s="18" t="str">
        <f>"June 17"</f>
        <v>June 17</v>
      </c>
      <c r="O4" s="18"/>
      <c r="P4" s="18" t="str">
        <f>"June 24"</f>
        <v>June 24</v>
      </c>
      <c r="Q4" s="18"/>
      <c r="R4" s="18" t="str">
        <f>"July 1"</f>
        <v>July 1</v>
      </c>
      <c r="S4" s="18"/>
      <c r="T4" s="18" t="str">
        <f>"July 8"</f>
        <v>July 8</v>
      </c>
      <c r="U4" s="18"/>
      <c r="V4" s="18" t="str">
        <f>"July 15"</f>
        <v>July 15</v>
      </c>
      <c r="W4" s="18"/>
      <c r="X4" s="18" t="str">
        <f>"July 22"</f>
        <v>July 22</v>
      </c>
      <c r="Y4" s="18"/>
      <c r="Z4" s="18" t="str">
        <f>"July 29"</f>
        <v>July 29</v>
      </c>
      <c r="AA4" s="18"/>
      <c r="AB4" s="17" t="str">
        <f>"September 9"</f>
        <v>September 9</v>
      </c>
      <c r="AC4" s="18"/>
      <c r="AD4" s="1" t="s">
        <v>10</v>
      </c>
      <c r="AE4" s="1" t="s">
        <v>11</v>
      </c>
      <c r="AF4" s="1" t="s">
        <v>12</v>
      </c>
    </row>
    <row r="5" spans="8:29" ht="15">
      <c r="H5" s="2" t="s">
        <v>8</v>
      </c>
      <c r="I5" s="2" t="s">
        <v>9</v>
      </c>
      <c r="J5" s="2" t="s">
        <v>8</v>
      </c>
      <c r="K5" s="2" t="s">
        <v>9</v>
      </c>
      <c r="L5" s="2" t="s">
        <v>8</v>
      </c>
      <c r="M5" s="2" t="s">
        <v>9</v>
      </c>
      <c r="N5" s="2" t="s">
        <v>8</v>
      </c>
      <c r="O5" s="2" t="s">
        <v>9</v>
      </c>
      <c r="P5" s="2" t="s">
        <v>8</v>
      </c>
      <c r="Q5" s="2" t="s">
        <v>9</v>
      </c>
      <c r="R5" s="2" t="s">
        <v>8</v>
      </c>
      <c r="S5" s="2" t="s">
        <v>9</v>
      </c>
      <c r="T5" s="2" t="s">
        <v>8</v>
      </c>
      <c r="U5" s="2" t="s">
        <v>9</v>
      </c>
      <c r="V5" s="2" t="s">
        <v>8</v>
      </c>
      <c r="W5" s="2" t="s">
        <v>9</v>
      </c>
      <c r="X5" s="2" t="s">
        <v>8</v>
      </c>
      <c r="Y5" s="2" t="s">
        <v>9</v>
      </c>
      <c r="Z5" s="2" t="s">
        <v>8</v>
      </c>
      <c r="AA5" s="2" t="s">
        <v>9</v>
      </c>
      <c r="AB5" s="2" t="s">
        <v>8</v>
      </c>
      <c r="AC5" s="2" t="s">
        <v>9</v>
      </c>
    </row>
    <row r="6" spans="1:32" ht="15">
      <c r="A6" s="2">
        <v>1</v>
      </c>
      <c r="B6" s="2">
        <v>15</v>
      </c>
      <c r="C6" s="2">
        <v>9056870945</v>
      </c>
      <c r="D6" s="2" t="s">
        <v>286</v>
      </c>
      <c r="E6" s="2" t="s">
        <v>81</v>
      </c>
      <c r="F6" s="2" t="s">
        <v>98</v>
      </c>
      <c r="G6" s="2">
        <f aca="true" t="shared" si="0" ref="G6:G25">I6+K6+M6+O6+Q6+S6+U6+W6+Y6+AA6+AC6</f>
        <v>168</v>
      </c>
      <c r="H6" s="3"/>
      <c r="I6" s="2">
        <f aca="true" t="shared" si="1" ref="I6:I24">IF($H6=1,23,IF($H6=2,20,IF($H6=3,18,IF($H6=4,17,IF($H6=5,16,IF($H6=6,15,IF($H6=7,14,IF($H6=8,13,0))))))))+IF($H6=9,12,IF($H6=10,11,IF($H6=11,10,IF($H6=12,9,IF($H6=13,8,IF($H6=14,7,IF($H6=15,6,0)))))))+IF($H6=16,5,IF($H6=17,4,IF($H6=18,3,0)))</f>
        <v>0</v>
      </c>
      <c r="J6" s="3">
        <v>2</v>
      </c>
      <c r="K6" s="2">
        <f aca="true" t="shared" si="2" ref="K6:K24">IF($J6=1,23,IF($J6=2,20,IF($J6=3,18,IF($J6=4,17,IF($J6=5,16,IF($J6=6,15,IF($J6=7,14,IF($J6=8,13,0))))))))+IF($J6=9,12,IF($J6=10,11,IF($J6=11,10,IF($J6=12,9,IF($J6=13,8,IF($J6=14,7,IF($J6=15,6,0)))))))+IF($J6=16,5,IF($J6=17,4,IF($J6=18,3,0)))</f>
        <v>20</v>
      </c>
      <c r="L6" s="3">
        <v>6</v>
      </c>
      <c r="M6" s="2">
        <f aca="true" t="shared" si="3" ref="M6:M24">IF($L6=1,23,IF($L6=2,20,IF($L6=3,18,IF($L6=4,17,IF($L6=5,16,IF($L6=6,15,IF($L6=7,14,IF($L6=8,13,0))))))))+IF($L6=9,12,IF($L6=10,11,IF($L6=11,10,IF($L6=12,9,IF($L6=13,8,IF($L6=14,7,IF($L6=15,6,0)))))))+IF($L6=16,5,IF($L6=17,4,IF($L6=18,3,0)))</f>
        <v>15</v>
      </c>
      <c r="N6" s="3">
        <v>1</v>
      </c>
      <c r="O6" s="2">
        <f aca="true" t="shared" si="4" ref="O6:O24">IF($N6=1,23,IF($N6=2,20,IF($N6=3,18,IF($N6=4,17,IF($N6=5,16,IF($N6=6,15,IF($N6=7,14,IF($N6=8,13,0))))))))+IF($N6=9,12,IF($N6=10,11,IF($N6=11,10,IF($N6=12,9,IF($N6=13,8,IF($N6=14,7,IF($N6=15,6,0)))))))+IF($N6=16,5,IF($N6=17,4,IF($N6=18,3,0)))</f>
        <v>23</v>
      </c>
      <c r="P6" s="3"/>
      <c r="Q6" s="2">
        <f aca="true" t="shared" si="5" ref="Q6:Q24">IF($P6=1,23,IF($P6=2,20,IF($P6=3,18,IF($P6=4,17,IF($P6=5,16,IF($P6=6,15,IF($P6=7,14,IF($P6=8,13,0))))))))+IF($P6=9,12,IF($P6=10,11,IF($P6=11,10,IF($P6=12,9,IF($P6=13,8,IF($P6=14,7,IF($P6=15,6,0)))))))+IF($P6=16,5,IF($P6=17,4,IF($P6=18,3,0)))</f>
        <v>0</v>
      </c>
      <c r="R6" s="3">
        <v>1</v>
      </c>
      <c r="S6" s="2">
        <f aca="true" t="shared" si="6" ref="S6:S24">IF($R6=1,23,IF($R6=2,20,IF($R6=3,18,IF($R6=4,17,IF($R6=5,16,IF($R6=6,15,IF($R6=7,14,IF($R6=8,13,0))))))))+IF($R6=9,12,IF($R6=10,11,IF($R6=11,10,IF($R6=12,9,IF($R6=13,8,IF($R6=14,7,IF($R6=15,6,0)))))))+IF($R6=16,5,IF($R6=17,4,IF($R6=18,3,0)))</f>
        <v>23</v>
      </c>
      <c r="T6" s="3">
        <v>3</v>
      </c>
      <c r="U6" s="2">
        <f aca="true" t="shared" si="7" ref="U6:U24">IF($T6=1,23,IF($T6=2,20,IF($T6=3,18,IF($T6=4,17,IF($T6=5,16,IF($T6=6,15,IF($T6=7,14,IF($T6=8,13,0))))))))+IF($T6=9,12,IF($T6=10,11,IF($T6=11,10,IF($T6=12,9,IF($T6=13,8,IF($T6=14,7,IF($T6=15,6,0)))))))+IF($T6=16,5,IF($T6=17,4,IF($T6=18,3,0)))</f>
        <v>18</v>
      </c>
      <c r="V6" s="3"/>
      <c r="W6" s="2">
        <f aca="true" t="shared" si="8" ref="W6:W24">IF($V6=1,23,IF($V6=2,20,IF($V6=3,18,IF($V6=4,17,IF($V6=5,16,IF($V6=6,15,IF($V6=7,14,IF($V6=8,13,0))))))))+IF($V6=9,12,IF($V6=10,11,IF($V6=11,10,IF($V6=12,9,IF($V6=13,8,IF($V6=14,7,IF($V6=15,6,0)))))))+IF($V6=16,5,IF($V6=17,4,IF($V6=18,3,0)))</f>
        <v>0</v>
      </c>
      <c r="X6" s="3">
        <v>1</v>
      </c>
      <c r="Y6" s="2">
        <f aca="true" t="shared" si="9" ref="Y6:Y24">IF($X6=1,23,IF($X6=2,20,IF($X6=3,18,IF($X6=4,17,IF($X6=5,16,IF($X6=6,15,IF($X6=7,14,IF($X6=8,13,0))))))))+IF($X6=9,12,IF($X6=10,11,IF($X6=11,10,IF($X6=12,9,IF($X6=13,8,IF($X6=14,7,IF($X6=15,6,0)))))))+IF($X6=16,5,IF($X6=17,4,IF($X6=18,3,0)))</f>
        <v>23</v>
      </c>
      <c r="Z6" s="3">
        <v>1</v>
      </c>
      <c r="AA6" s="2">
        <f aca="true" t="shared" si="10" ref="AA6:AA24">IF($Z6=1,23,IF($Z6=2,20,IF($Z6=3,18,IF($Z6=4,17,IF($Z6=5,16,IF($Z6=6,15,IF($Z6=7,14,IF($Z6=8,13,0))))))))+IF($Z6=9,12,IF($Z6=10,11,IF($Z6=11,10,IF($Z6=12,9,IF($Z6=13,8,IF($Z6=14,7,IF($Z6=15,6,0)))))))+IF($Z6=16,5,IF($Z6=17,4,IF($Z6=18,3,0)))</f>
        <v>23</v>
      </c>
      <c r="AB6" s="5">
        <v>1</v>
      </c>
      <c r="AC6" s="2">
        <f aca="true" t="shared" si="11" ref="AC6:AC25">IF($AB6=1,23,IF($AB6=2,20,IF($AB6=3,18,IF($AB6=4,17,IF($AB6=5,16,IF($AB6=6,15,IF($AB6=7,14,IF($AB6=8,13,0))))))))+IF($AB6=9,12,IF($AB6=10,11,IF($AB6=11,10,IF($AB6=12,9,IF($AB6=13,8,IF($AB6=14,7,IF($AB6=15,6,0)))))))+IF($AB6=16,5,IF($AB6=17,4,IF($AB6=18,3,0)))</f>
        <v>23</v>
      </c>
      <c r="AD6" s="2" t="s">
        <v>99</v>
      </c>
      <c r="AE6" s="2" t="s">
        <v>49</v>
      </c>
      <c r="AF6" s="2"/>
    </row>
    <row r="7" spans="1:32" ht="15">
      <c r="A7" s="2">
        <v>2</v>
      </c>
      <c r="B7" s="2">
        <v>91</v>
      </c>
      <c r="C7" s="2">
        <v>123678212534</v>
      </c>
      <c r="D7" s="2" t="s">
        <v>286</v>
      </c>
      <c r="E7" s="2" t="s">
        <v>114</v>
      </c>
      <c r="F7" s="2" t="s">
        <v>15</v>
      </c>
      <c r="G7" s="2">
        <f t="shared" si="0"/>
        <v>166</v>
      </c>
      <c r="H7" s="3">
        <v>2</v>
      </c>
      <c r="I7" s="2">
        <f t="shared" si="1"/>
        <v>20</v>
      </c>
      <c r="J7" s="3">
        <v>6</v>
      </c>
      <c r="K7" s="2">
        <f t="shared" si="2"/>
        <v>15</v>
      </c>
      <c r="L7" s="3">
        <v>3</v>
      </c>
      <c r="M7" s="2">
        <f t="shared" si="3"/>
        <v>18</v>
      </c>
      <c r="N7" s="3">
        <v>3</v>
      </c>
      <c r="O7" s="2">
        <f t="shared" si="4"/>
        <v>18</v>
      </c>
      <c r="P7" s="3"/>
      <c r="Q7" s="2">
        <f t="shared" si="5"/>
        <v>0</v>
      </c>
      <c r="R7" s="3">
        <v>2</v>
      </c>
      <c r="S7" s="2">
        <f t="shared" si="6"/>
        <v>20</v>
      </c>
      <c r="T7" s="3">
        <v>2</v>
      </c>
      <c r="U7" s="2">
        <f t="shared" si="7"/>
        <v>20</v>
      </c>
      <c r="V7" s="3"/>
      <c r="W7" s="2">
        <f t="shared" si="8"/>
        <v>0</v>
      </c>
      <c r="X7" s="3">
        <v>4</v>
      </c>
      <c r="Y7" s="2">
        <f t="shared" si="9"/>
        <v>17</v>
      </c>
      <c r="Z7" s="3">
        <v>3</v>
      </c>
      <c r="AA7" s="2">
        <f t="shared" si="10"/>
        <v>18</v>
      </c>
      <c r="AB7" s="5">
        <v>2</v>
      </c>
      <c r="AC7" s="2">
        <f t="shared" si="11"/>
        <v>20</v>
      </c>
      <c r="AD7" s="2" t="s">
        <v>16</v>
      </c>
      <c r="AE7" s="2" t="s">
        <v>115</v>
      </c>
      <c r="AF7" s="2" t="s">
        <v>116</v>
      </c>
    </row>
    <row r="8" spans="1:32" ht="15">
      <c r="A8" s="2">
        <v>3</v>
      </c>
      <c r="B8" s="2">
        <v>75</v>
      </c>
      <c r="C8" s="2"/>
      <c r="D8" s="2" t="s">
        <v>286</v>
      </c>
      <c r="E8" s="2" t="s">
        <v>121</v>
      </c>
      <c r="F8" s="2" t="s">
        <v>93</v>
      </c>
      <c r="G8" s="2">
        <f t="shared" si="0"/>
        <v>115</v>
      </c>
      <c r="H8" s="3"/>
      <c r="I8" s="2">
        <f t="shared" si="1"/>
        <v>0</v>
      </c>
      <c r="J8" s="3">
        <v>8</v>
      </c>
      <c r="K8" s="2">
        <f t="shared" si="2"/>
        <v>13</v>
      </c>
      <c r="L8" s="3">
        <v>4</v>
      </c>
      <c r="M8" s="2">
        <f t="shared" si="3"/>
        <v>17</v>
      </c>
      <c r="N8" s="3">
        <v>4</v>
      </c>
      <c r="O8" s="2">
        <f t="shared" si="4"/>
        <v>17</v>
      </c>
      <c r="P8" s="3"/>
      <c r="Q8" s="2">
        <f t="shared" si="5"/>
        <v>0</v>
      </c>
      <c r="R8" s="3"/>
      <c r="S8" s="2">
        <f t="shared" si="6"/>
        <v>0</v>
      </c>
      <c r="T8" s="3">
        <v>4</v>
      </c>
      <c r="U8" s="2">
        <f t="shared" si="7"/>
        <v>17</v>
      </c>
      <c r="V8" s="3"/>
      <c r="W8" s="2">
        <f t="shared" si="8"/>
        <v>0</v>
      </c>
      <c r="X8" s="3">
        <v>2</v>
      </c>
      <c r="Y8" s="2">
        <f t="shared" si="9"/>
        <v>20</v>
      </c>
      <c r="Z8" s="3">
        <v>6</v>
      </c>
      <c r="AA8" s="2">
        <f t="shared" si="10"/>
        <v>15</v>
      </c>
      <c r="AB8" s="5">
        <v>5</v>
      </c>
      <c r="AC8" s="2">
        <f t="shared" si="11"/>
        <v>16</v>
      </c>
      <c r="AD8" s="2" t="s">
        <v>94</v>
      </c>
      <c r="AE8" s="2" t="s">
        <v>49</v>
      </c>
      <c r="AF8" s="2" t="s">
        <v>122</v>
      </c>
    </row>
    <row r="9" spans="1:32" ht="15">
      <c r="A9" s="2">
        <v>4</v>
      </c>
      <c r="B9" s="2">
        <v>39</v>
      </c>
      <c r="C9" s="2">
        <v>123678213579</v>
      </c>
      <c r="D9" s="2" t="s">
        <v>286</v>
      </c>
      <c r="E9" s="2" t="s">
        <v>31</v>
      </c>
      <c r="F9" s="2" t="s">
        <v>142</v>
      </c>
      <c r="G9" s="2">
        <f t="shared" si="0"/>
        <v>105</v>
      </c>
      <c r="H9" s="3">
        <v>4</v>
      </c>
      <c r="I9" s="2">
        <f t="shared" si="1"/>
        <v>17</v>
      </c>
      <c r="J9" s="3">
        <v>7</v>
      </c>
      <c r="K9" s="2">
        <f t="shared" si="2"/>
        <v>14</v>
      </c>
      <c r="L9" s="3">
        <v>5</v>
      </c>
      <c r="M9" s="2">
        <f t="shared" si="3"/>
        <v>16</v>
      </c>
      <c r="N9" s="3"/>
      <c r="O9" s="2">
        <f t="shared" si="4"/>
        <v>0</v>
      </c>
      <c r="P9" s="3"/>
      <c r="Q9" s="2">
        <f t="shared" si="5"/>
        <v>0</v>
      </c>
      <c r="R9" s="3"/>
      <c r="S9" s="2">
        <f t="shared" si="6"/>
        <v>0</v>
      </c>
      <c r="T9" s="3">
        <v>7</v>
      </c>
      <c r="U9" s="2">
        <f t="shared" si="7"/>
        <v>14</v>
      </c>
      <c r="V9" s="3"/>
      <c r="W9" s="2">
        <f t="shared" si="8"/>
        <v>0</v>
      </c>
      <c r="X9" s="3">
        <v>7</v>
      </c>
      <c r="Y9" s="2">
        <f t="shared" si="9"/>
        <v>14</v>
      </c>
      <c r="Z9" s="3">
        <v>5</v>
      </c>
      <c r="AA9" s="2">
        <f t="shared" si="10"/>
        <v>16</v>
      </c>
      <c r="AB9" s="5">
        <v>7</v>
      </c>
      <c r="AC9" s="2">
        <f t="shared" si="11"/>
        <v>14</v>
      </c>
      <c r="AD9" s="2" t="s">
        <v>20</v>
      </c>
      <c r="AE9" s="2" t="s">
        <v>49</v>
      </c>
      <c r="AF9" s="2" t="s">
        <v>143</v>
      </c>
    </row>
    <row r="10" spans="1:32" ht="15">
      <c r="A10" s="2">
        <v>5</v>
      </c>
      <c r="B10" s="2">
        <v>1</v>
      </c>
      <c r="C10" s="2"/>
      <c r="D10" s="2" t="s">
        <v>286</v>
      </c>
      <c r="E10" s="2" t="s">
        <v>156</v>
      </c>
      <c r="F10" s="2" t="s">
        <v>100</v>
      </c>
      <c r="G10" s="2">
        <f t="shared" si="0"/>
        <v>89</v>
      </c>
      <c r="H10" s="3">
        <v>3</v>
      </c>
      <c r="I10" s="2">
        <f t="shared" si="1"/>
        <v>18</v>
      </c>
      <c r="J10" s="3">
        <v>3</v>
      </c>
      <c r="K10" s="2">
        <f t="shared" si="2"/>
        <v>18</v>
      </c>
      <c r="L10" s="3"/>
      <c r="M10" s="2">
        <f t="shared" si="3"/>
        <v>0</v>
      </c>
      <c r="N10" s="3"/>
      <c r="O10" s="2">
        <f t="shared" si="4"/>
        <v>0</v>
      </c>
      <c r="P10" s="3"/>
      <c r="Q10" s="2">
        <f t="shared" si="5"/>
        <v>0</v>
      </c>
      <c r="R10" s="3"/>
      <c r="S10" s="2">
        <f t="shared" si="6"/>
        <v>0</v>
      </c>
      <c r="T10" s="3"/>
      <c r="U10" s="2">
        <f t="shared" si="7"/>
        <v>0</v>
      </c>
      <c r="V10" s="3"/>
      <c r="W10" s="2">
        <f t="shared" si="8"/>
        <v>0</v>
      </c>
      <c r="X10" s="3">
        <v>3</v>
      </c>
      <c r="Y10" s="2">
        <f t="shared" si="9"/>
        <v>18</v>
      </c>
      <c r="Z10" s="3">
        <v>4</v>
      </c>
      <c r="AA10" s="2">
        <f t="shared" si="10"/>
        <v>17</v>
      </c>
      <c r="AB10" s="5">
        <v>3</v>
      </c>
      <c r="AC10" s="2">
        <f t="shared" si="11"/>
        <v>18</v>
      </c>
      <c r="AD10" s="2" t="s">
        <v>20</v>
      </c>
      <c r="AE10" s="2" t="s">
        <v>49</v>
      </c>
      <c r="AF10" s="2" t="s">
        <v>157</v>
      </c>
    </row>
    <row r="11" spans="1:32" ht="15">
      <c r="A11" s="2">
        <v>6</v>
      </c>
      <c r="B11" s="2">
        <v>49</v>
      </c>
      <c r="C11" s="2">
        <v>123678212718</v>
      </c>
      <c r="D11" s="2" t="s">
        <v>286</v>
      </c>
      <c r="E11" s="2" t="s">
        <v>105</v>
      </c>
      <c r="F11" s="2" t="s">
        <v>106</v>
      </c>
      <c r="G11" s="2">
        <f t="shared" si="0"/>
        <v>79</v>
      </c>
      <c r="H11" s="3">
        <v>1</v>
      </c>
      <c r="I11" s="2">
        <f t="shared" si="1"/>
        <v>23</v>
      </c>
      <c r="J11" s="3">
        <v>5</v>
      </c>
      <c r="K11" s="2">
        <f t="shared" si="2"/>
        <v>16</v>
      </c>
      <c r="L11" s="3">
        <v>2</v>
      </c>
      <c r="M11" s="2">
        <f t="shared" si="3"/>
        <v>20</v>
      </c>
      <c r="N11" s="3">
        <v>2</v>
      </c>
      <c r="O11" s="2">
        <f t="shared" si="4"/>
        <v>20</v>
      </c>
      <c r="P11" s="3"/>
      <c r="Q11" s="2">
        <f t="shared" si="5"/>
        <v>0</v>
      </c>
      <c r="R11" s="3"/>
      <c r="S11" s="2">
        <f t="shared" si="6"/>
        <v>0</v>
      </c>
      <c r="T11" s="3"/>
      <c r="U11" s="2">
        <f t="shared" si="7"/>
        <v>0</v>
      </c>
      <c r="V11" s="3"/>
      <c r="W11" s="2">
        <f t="shared" si="8"/>
        <v>0</v>
      </c>
      <c r="X11" s="3"/>
      <c r="Y11" s="2">
        <f t="shared" si="9"/>
        <v>0</v>
      </c>
      <c r="Z11" s="3"/>
      <c r="AA11" s="2">
        <f t="shared" si="10"/>
        <v>0</v>
      </c>
      <c r="AB11" s="5"/>
      <c r="AC11" s="2">
        <f t="shared" si="11"/>
        <v>0</v>
      </c>
      <c r="AD11" s="2" t="s">
        <v>107</v>
      </c>
      <c r="AE11" s="2"/>
      <c r="AF11" s="2" t="s">
        <v>108</v>
      </c>
    </row>
    <row r="12" spans="1:32" ht="15">
      <c r="A12" s="2">
        <v>7</v>
      </c>
      <c r="B12" s="2">
        <v>60</v>
      </c>
      <c r="C12" s="2"/>
      <c r="D12" s="2" t="s">
        <v>286</v>
      </c>
      <c r="E12" s="2" t="s">
        <v>134</v>
      </c>
      <c r="F12" s="2" t="s">
        <v>135</v>
      </c>
      <c r="G12" s="2">
        <f t="shared" si="0"/>
        <v>77</v>
      </c>
      <c r="H12" s="3"/>
      <c r="I12" s="2">
        <f t="shared" si="1"/>
        <v>0</v>
      </c>
      <c r="J12" s="3"/>
      <c r="K12" s="2">
        <f t="shared" si="2"/>
        <v>0</v>
      </c>
      <c r="L12" s="3"/>
      <c r="M12" s="2">
        <f t="shared" si="3"/>
        <v>0</v>
      </c>
      <c r="N12" s="3"/>
      <c r="O12" s="2">
        <f t="shared" si="4"/>
        <v>0</v>
      </c>
      <c r="P12" s="3"/>
      <c r="Q12" s="2">
        <f t="shared" si="5"/>
        <v>0</v>
      </c>
      <c r="R12" s="3">
        <v>4</v>
      </c>
      <c r="S12" s="2">
        <f t="shared" si="6"/>
        <v>17</v>
      </c>
      <c r="T12" s="3">
        <v>5</v>
      </c>
      <c r="U12" s="2">
        <f t="shared" si="7"/>
        <v>16</v>
      </c>
      <c r="V12" s="3"/>
      <c r="W12" s="2">
        <f t="shared" si="8"/>
        <v>0</v>
      </c>
      <c r="X12" s="3">
        <v>6</v>
      </c>
      <c r="Y12" s="2">
        <f t="shared" si="9"/>
        <v>15</v>
      </c>
      <c r="Z12" s="3">
        <v>9</v>
      </c>
      <c r="AA12" s="2">
        <f t="shared" si="10"/>
        <v>12</v>
      </c>
      <c r="AB12" s="5">
        <v>4</v>
      </c>
      <c r="AC12" s="2">
        <f t="shared" si="11"/>
        <v>17</v>
      </c>
      <c r="AD12" s="2" t="s">
        <v>136</v>
      </c>
      <c r="AE12" s="2" t="s">
        <v>84</v>
      </c>
      <c r="AF12" s="2" t="s">
        <v>137</v>
      </c>
    </row>
    <row r="13" spans="1:32" ht="15">
      <c r="A13" s="2">
        <v>8</v>
      </c>
      <c r="B13" s="2">
        <v>19</v>
      </c>
      <c r="C13" s="2"/>
      <c r="D13" s="2" t="s">
        <v>286</v>
      </c>
      <c r="E13" s="2" t="s">
        <v>154</v>
      </c>
      <c r="F13" s="2" t="s">
        <v>100</v>
      </c>
      <c r="G13" s="2">
        <f t="shared" si="0"/>
        <v>76</v>
      </c>
      <c r="H13" s="3" t="s">
        <v>95</v>
      </c>
      <c r="I13" s="2">
        <f t="shared" si="1"/>
        <v>0</v>
      </c>
      <c r="J13" s="3">
        <v>4</v>
      </c>
      <c r="K13" s="2">
        <f t="shared" si="2"/>
        <v>17</v>
      </c>
      <c r="L13" s="3"/>
      <c r="M13" s="2">
        <f t="shared" si="3"/>
        <v>0</v>
      </c>
      <c r="N13" s="3"/>
      <c r="O13" s="2">
        <f t="shared" si="4"/>
        <v>0</v>
      </c>
      <c r="P13" s="3"/>
      <c r="Q13" s="2">
        <f t="shared" si="5"/>
        <v>0</v>
      </c>
      <c r="R13" s="3"/>
      <c r="S13" s="2">
        <f t="shared" si="6"/>
        <v>0</v>
      </c>
      <c r="T13" s="3">
        <v>6</v>
      </c>
      <c r="U13" s="2">
        <f t="shared" si="7"/>
        <v>15</v>
      </c>
      <c r="V13" s="3"/>
      <c r="W13" s="2">
        <f t="shared" si="8"/>
        <v>0</v>
      </c>
      <c r="X13" s="3">
        <v>5</v>
      </c>
      <c r="Y13" s="2">
        <f t="shared" si="9"/>
        <v>16</v>
      </c>
      <c r="Z13" s="3">
        <v>8</v>
      </c>
      <c r="AA13" s="2">
        <f t="shared" si="10"/>
        <v>13</v>
      </c>
      <c r="AB13" s="5">
        <v>6</v>
      </c>
      <c r="AC13" s="2">
        <f t="shared" si="11"/>
        <v>15</v>
      </c>
      <c r="AD13" s="2" t="s">
        <v>20</v>
      </c>
      <c r="AE13" s="2" t="s">
        <v>49</v>
      </c>
      <c r="AF13" s="2" t="s">
        <v>155</v>
      </c>
    </row>
    <row r="14" spans="1:32" ht="15">
      <c r="A14" s="2">
        <v>9</v>
      </c>
      <c r="B14" s="2">
        <v>73</v>
      </c>
      <c r="C14" s="2"/>
      <c r="D14" s="2" t="s">
        <v>286</v>
      </c>
      <c r="E14" s="2" t="s">
        <v>147</v>
      </c>
      <c r="F14" s="2" t="s">
        <v>148</v>
      </c>
      <c r="G14" s="2">
        <f t="shared" si="0"/>
        <v>66</v>
      </c>
      <c r="H14" s="3"/>
      <c r="I14" s="2">
        <f t="shared" si="1"/>
        <v>0</v>
      </c>
      <c r="J14" s="3">
        <v>1</v>
      </c>
      <c r="K14" s="2">
        <f t="shared" si="2"/>
        <v>23</v>
      </c>
      <c r="L14" s="3"/>
      <c r="M14" s="2">
        <f t="shared" si="3"/>
        <v>0</v>
      </c>
      <c r="N14" s="3"/>
      <c r="O14" s="2">
        <f t="shared" si="4"/>
        <v>0</v>
      </c>
      <c r="P14" s="3"/>
      <c r="Q14" s="2">
        <f t="shared" si="5"/>
        <v>0</v>
      </c>
      <c r="R14" s="3"/>
      <c r="S14" s="2">
        <f t="shared" si="6"/>
        <v>0</v>
      </c>
      <c r="T14" s="3">
        <v>1</v>
      </c>
      <c r="U14" s="2">
        <f t="shared" si="7"/>
        <v>23</v>
      </c>
      <c r="V14" s="3"/>
      <c r="W14" s="2">
        <f t="shared" si="8"/>
        <v>0</v>
      </c>
      <c r="X14" s="3"/>
      <c r="Y14" s="2">
        <f t="shared" si="9"/>
        <v>0</v>
      </c>
      <c r="Z14" s="3">
        <v>2</v>
      </c>
      <c r="AA14" s="2">
        <f t="shared" si="10"/>
        <v>20</v>
      </c>
      <c r="AB14" s="5"/>
      <c r="AC14" s="2">
        <f t="shared" si="11"/>
        <v>0</v>
      </c>
      <c r="AD14" s="2" t="s">
        <v>149</v>
      </c>
      <c r="AE14" s="2" t="s">
        <v>49</v>
      </c>
      <c r="AF14" s="2" t="s">
        <v>150</v>
      </c>
    </row>
    <row r="15" spans="1:32" ht="15">
      <c r="A15" s="2">
        <v>10</v>
      </c>
      <c r="B15" s="2">
        <v>53</v>
      </c>
      <c r="C15" s="2">
        <v>123678212893</v>
      </c>
      <c r="D15" s="2" t="s">
        <v>286</v>
      </c>
      <c r="E15" s="2" t="s">
        <v>102</v>
      </c>
      <c r="F15" s="2" t="s">
        <v>103</v>
      </c>
      <c r="G15" s="2">
        <f t="shared" si="0"/>
        <v>37</v>
      </c>
      <c r="H15" s="3"/>
      <c r="I15" s="2">
        <f t="shared" si="1"/>
        <v>0</v>
      </c>
      <c r="J15" s="3"/>
      <c r="K15" s="2">
        <f t="shared" si="2"/>
        <v>0</v>
      </c>
      <c r="L15" s="3">
        <v>1</v>
      </c>
      <c r="M15" s="2">
        <f t="shared" si="3"/>
        <v>23</v>
      </c>
      <c r="N15" s="3"/>
      <c r="O15" s="2">
        <f t="shared" si="4"/>
        <v>0</v>
      </c>
      <c r="P15" s="3"/>
      <c r="Q15" s="2">
        <f t="shared" si="5"/>
        <v>0</v>
      </c>
      <c r="R15" s="3"/>
      <c r="S15" s="2">
        <f t="shared" si="6"/>
        <v>0</v>
      </c>
      <c r="T15" s="3"/>
      <c r="U15" s="2">
        <f t="shared" si="7"/>
        <v>0</v>
      </c>
      <c r="V15" s="3"/>
      <c r="W15" s="2">
        <f t="shared" si="8"/>
        <v>0</v>
      </c>
      <c r="X15" s="3"/>
      <c r="Y15" s="2">
        <f t="shared" si="9"/>
        <v>0</v>
      </c>
      <c r="Z15" s="3">
        <v>7</v>
      </c>
      <c r="AA15" s="2">
        <f t="shared" si="10"/>
        <v>14</v>
      </c>
      <c r="AB15" s="5"/>
      <c r="AC15" s="2">
        <f t="shared" si="11"/>
        <v>0</v>
      </c>
      <c r="AD15" s="2" t="s">
        <v>90</v>
      </c>
      <c r="AE15" s="2" t="s">
        <v>69</v>
      </c>
      <c r="AF15" s="2" t="s">
        <v>104</v>
      </c>
    </row>
    <row r="16" spans="1:32" ht="15">
      <c r="A16" s="2">
        <v>11</v>
      </c>
      <c r="B16" s="2">
        <v>88</v>
      </c>
      <c r="C16" s="2"/>
      <c r="D16" s="2" t="s">
        <v>286</v>
      </c>
      <c r="E16" s="2" t="s">
        <v>144</v>
      </c>
      <c r="F16" s="2" t="s">
        <v>145</v>
      </c>
      <c r="G16" s="2">
        <f t="shared" si="0"/>
        <v>34</v>
      </c>
      <c r="H16" s="3"/>
      <c r="I16" s="2">
        <f t="shared" si="1"/>
        <v>0</v>
      </c>
      <c r="J16" s="3"/>
      <c r="K16" s="2">
        <f t="shared" si="2"/>
        <v>0</v>
      </c>
      <c r="L16" s="3"/>
      <c r="M16" s="2">
        <f t="shared" si="3"/>
        <v>0</v>
      </c>
      <c r="N16" s="3">
        <v>5</v>
      </c>
      <c r="O16" s="2">
        <f t="shared" si="4"/>
        <v>16</v>
      </c>
      <c r="P16" s="3"/>
      <c r="Q16" s="2">
        <f t="shared" si="5"/>
        <v>0</v>
      </c>
      <c r="R16" s="3">
        <v>3</v>
      </c>
      <c r="S16" s="2">
        <f t="shared" si="6"/>
        <v>18</v>
      </c>
      <c r="T16" s="3"/>
      <c r="U16" s="2">
        <f t="shared" si="7"/>
        <v>0</v>
      </c>
      <c r="V16" s="3"/>
      <c r="W16" s="2">
        <f t="shared" si="8"/>
        <v>0</v>
      </c>
      <c r="X16" s="3"/>
      <c r="Y16" s="2">
        <f t="shared" si="9"/>
        <v>0</v>
      </c>
      <c r="Z16" s="3"/>
      <c r="AA16" s="2">
        <f t="shared" si="10"/>
        <v>0</v>
      </c>
      <c r="AB16" s="5"/>
      <c r="AC16" s="2">
        <f t="shared" si="11"/>
        <v>0</v>
      </c>
      <c r="AD16" s="2" t="s">
        <v>20</v>
      </c>
      <c r="AE16" s="2" t="s">
        <v>49</v>
      </c>
      <c r="AF16" s="2" t="s">
        <v>146</v>
      </c>
    </row>
    <row r="17" spans="1:32" ht="15">
      <c r="A17" s="2">
        <v>12</v>
      </c>
      <c r="B17" s="2">
        <v>55</v>
      </c>
      <c r="C17" s="2"/>
      <c r="D17" s="2" t="s">
        <v>286</v>
      </c>
      <c r="E17" s="2" t="s">
        <v>127</v>
      </c>
      <c r="F17" s="2" t="s">
        <v>128</v>
      </c>
      <c r="G17" s="2">
        <f t="shared" si="0"/>
        <v>29</v>
      </c>
      <c r="H17" s="3"/>
      <c r="I17" s="2">
        <f t="shared" si="1"/>
        <v>0</v>
      </c>
      <c r="J17" s="3"/>
      <c r="K17" s="2">
        <f t="shared" si="2"/>
        <v>0</v>
      </c>
      <c r="L17" s="3">
        <v>7</v>
      </c>
      <c r="M17" s="2">
        <f t="shared" si="3"/>
        <v>14</v>
      </c>
      <c r="N17" s="3">
        <v>6</v>
      </c>
      <c r="O17" s="2">
        <f t="shared" si="4"/>
        <v>15</v>
      </c>
      <c r="P17" s="3"/>
      <c r="Q17" s="2">
        <f t="shared" si="5"/>
        <v>0</v>
      </c>
      <c r="R17" s="3"/>
      <c r="S17" s="2">
        <f t="shared" si="6"/>
        <v>0</v>
      </c>
      <c r="T17" s="3"/>
      <c r="U17" s="2">
        <f t="shared" si="7"/>
        <v>0</v>
      </c>
      <c r="V17" s="3"/>
      <c r="W17" s="2">
        <f t="shared" si="8"/>
        <v>0</v>
      </c>
      <c r="X17" s="3"/>
      <c r="Y17" s="2">
        <f t="shared" si="9"/>
        <v>0</v>
      </c>
      <c r="Z17" s="3"/>
      <c r="AA17" s="2">
        <f t="shared" si="10"/>
        <v>0</v>
      </c>
      <c r="AB17" s="5"/>
      <c r="AC17" s="2">
        <f t="shared" si="11"/>
        <v>0</v>
      </c>
      <c r="AD17" s="2" t="s">
        <v>129</v>
      </c>
      <c r="AE17" s="2" t="s">
        <v>49</v>
      </c>
      <c r="AF17" s="2" t="s">
        <v>130</v>
      </c>
    </row>
    <row r="18" spans="1:32" ht="15">
      <c r="A18" s="2">
        <v>13</v>
      </c>
      <c r="B18" s="2">
        <v>16</v>
      </c>
      <c r="C18" s="2">
        <v>123678212541</v>
      </c>
      <c r="D18" s="2" t="s">
        <v>286</v>
      </c>
      <c r="E18" s="2" t="s">
        <v>117</v>
      </c>
      <c r="F18" s="2" t="s">
        <v>118</v>
      </c>
      <c r="G18" s="2">
        <f t="shared" si="0"/>
        <v>22</v>
      </c>
      <c r="H18" s="3"/>
      <c r="I18" s="2">
        <f t="shared" si="1"/>
        <v>0</v>
      </c>
      <c r="J18" s="3">
        <v>10</v>
      </c>
      <c r="K18" s="2">
        <f t="shared" si="2"/>
        <v>11</v>
      </c>
      <c r="L18" s="3"/>
      <c r="M18" s="2">
        <f t="shared" si="3"/>
        <v>0</v>
      </c>
      <c r="N18" s="3"/>
      <c r="O18" s="2">
        <f t="shared" si="4"/>
        <v>0</v>
      </c>
      <c r="P18" s="3"/>
      <c r="Q18" s="2">
        <f t="shared" si="5"/>
        <v>0</v>
      </c>
      <c r="R18" s="3"/>
      <c r="S18" s="2">
        <f t="shared" si="6"/>
        <v>0</v>
      </c>
      <c r="T18" s="3"/>
      <c r="U18" s="2">
        <f t="shared" si="7"/>
        <v>0</v>
      </c>
      <c r="V18" s="3"/>
      <c r="W18" s="2">
        <f t="shared" si="8"/>
        <v>0</v>
      </c>
      <c r="X18" s="3"/>
      <c r="Y18" s="2">
        <f t="shared" si="9"/>
        <v>0</v>
      </c>
      <c r="Z18" s="3">
        <v>10</v>
      </c>
      <c r="AA18" s="2">
        <f t="shared" si="10"/>
        <v>11</v>
      </c>
      <c r="AB18" s="5"/>
      <c r="AC18" s="2">
        <f t="shared" si="11"/>
        <v>0</v>
      </c>
      <c r="AD18" s="2" t="s">
        <v>119</v>
      </c>
      <c r="AE18" s="2"/>
      <c r="AF18" s="2" t="s">
        <v>120</v>
      </c>
    </row>
    <row r="19" spans="1:32" ht="15">
      <c r="A19" s="2">
        <v>14</v>
      </c>
      <c r="B19" s="2">
        <v>49</v>
      </c>
      <c r="C19" s="2"/>
      <c r="D19" s="2" t="s">
        <v>286</v>
      </c>
      <c r="E19" s="2" t="s">
        <v>131</v>
      </c>
      <c r="F19" s="2" t="s">
        <v>132</v>
      </c>
      <c r="G19" s="2">
        <f t="shared" si="0"/>
        <v>13</v>
      </c>
      <c r="H19" s="3"/>
      <c r="I19" s="2">
        <f t="shared" si="1"/>
        <v>0</v>
      </c>
      <c r="J19" s="3"/>
      <c r="K19" s="2">
        <f t="shared" si="2"/>
        <v>0</v>
      </c>
      <c r="L19" s="3"/>
      <c r="M19" s="2">
        <f t="shared" si="3"/>
        <v>0</v>
      </c>
      <c r="N19" s="3"/>
      <c r="O19" s="2">
        <f t="shared" si="4"/>
        <v>0</v>
      </c>
      <c r="P19" s="3"/>
      <c r="Q19" s="2">
        <f t="shared" si="5"/>
        <v>0</v>
      </c>
      <c r="R19" s="3"/>
      <c r="S19" s="2">
        <f t="shared" si="6"/>
        <v>0</v>
      </c>
      <c r="T19" s="3"/>
      <c r="U19" s="2">
        <f t="shared" si="7"/>
        <v>0</v>
      </c>
      <c r="V19" s="3"/>
      <c r="W19" s="2">
        <f t="shared" si="8"/>
        <v>0</v>
      </c>
      <c r="X19" s="3">
        <v>8</v>
      </c>
      <c r="Y19" s="2">
        <f t="shared" si="9"/>
        <v>13</v>
      </c>
      <c r="Z19" s="3"/>
      <c r="AA19" s="2">
        <f t="shared" si="10"/>
        <v>0</v>
      </c>
      <c r="AB19" s="5"/>
      <c r="AC19" s="2">
        <f t="shared" si="11"/>
        <v>0</v>
      </c>
      <c r="AD19" s="2" t="s">
        <v>133</v>
      </c>
      <c r="AE19" s="2" t="s">
        <v>49</v>
      </c>
      <c r="AF19" s="2"/>
    </row>
    <row r="20" spans="1:32" ht="15">
      <c r="A20" s="2">
        <v>15</v>
      </c>
      <c r="B20" s="2">
        <v>6</v>
      </c>
      <c r="C20" s="2"/>
      <c r="D20" s="2" t="s">
        <v>286</v>
      </c>
      <c r="E20" s="2" t="s">
        <v>151</v>
      </c>
      <c r="F20" s="2" t="s">
        <v>152</v>
      </c>
      <c r="G20" s="2">
        <f t="shared" si="0"/>
        <v>13</v>
      </c>
      <c r="H20" s="3"/>
      <c r="I20" s="2">
        <f t="shared" si="1"/>
        <v>0</v>
      </c>
      <c r="J20" s="3"/>
      <c r="K20" s="2">
        <f t="shared" si="2"/>
        <v>0</v>
      </c>
      <c r="L20" s="3"/>
      <c r="M20" s="2">
        <f t="shared" si="3"/>
        <v>0</v>
      </c>
      <c r="N20" s="3"/>
      <c r="O20" s="2">
        <f t="shared" si="4"/>
        <v>0</v>
      </c>
      <c r="P20" s="3"/>
      <c r="Q20" s="2">
        <f t="shared" si="5"/>
        <v>0</v>
      </c>
      <c r="R20" s="3"/>
      <c r="S20" s="2">
        <f t="shared" si="6"/>
        <v>0</v>
      </c>
      <c r="T20" s="3">
        <v>8</v>
      </c>
      <c r="U20" s="2">
        <f t="shared" si="7"/>
        <v>13</v>
      </c>
      <c r="V20" s="3"/>
      <c r="W20" s="2">
        <f t="shared" si="8"/>
        <v>0</v>
      </c>
      <c r="X20" s="3"/>
      <c r="Y20" s="2">
        <f t="shared" si="9"/>
        <v>0</v>
      </c>
      <c r="Z20" s="3"/>
      <c r="AA20" s="2">
        <f t="shared" si="10"/>
        <v>0</v>
      </c>
      <c r="AB20" s="5"/>
      <c r="AC20" s="2">
        <f t="shared" si="11"/>
        <v>0</v>
      </c>
      <c r="AD20" s="2" t="s">
        <v>20</v>
      </c>
      <c r="AE20" s="2" t="s">
        <v>49</v>
      </c>
      <c r="AF20" s="2" t="s">
        <v>153</v>
      </c>
    </row>
    <row r="21" spans="1:32" ht="15">
      <c r="A21" s="2">
        <v>16</v>
      </c>
      <c r="B21" s="2">
        <v>41</v>
      </c>
      <c r="C21" s="2"/>
      <c r="D21" s="2" t="s">
        <v>286</v>
      </c>
      <c r="E21" s="2" t="s">
        <v>58</v>
      </c>
      <c r="F21" s="2" t="s">
        <v>158</v>
      </c>
      <c r="G21" s="2">
        <f t="shared" si="0"/>
        <v>12</v>
      </c>
      <c r="H21" s="3"/>
      <c r="I21" s="2">
        <f t="shared" si="1"/>
        <v>0</v>
      </c>
      <c r="J21" s="3">
        <v>9</v>
      </c>
      <c r="K21" s="2">
        <f t="shared" si="2"/>
        <v>12</v>
      </c>
      <c r="L21" s="3"/>
      <c r="M21" s="2">
        <f t="shared" si="3"/>
        <v>0</v>
      </c>
      <c r="N21" s="3"/>
      <c r="O21" s="2">
        <f t="shared" si="4"/>
        <v>0</v>
      </c>
      <c r="P21" s="3"/>
      <c r="Q21" s="2">
        <f t="shared" si="5"/>
        <v>0</v>
      </c>
      <c r="R21" s="3"/>
      <c r="S21" s="2">
        <f t="shared" si="6"/>
        <v>0</v>
      </c>
      <c r="T21" s="3"/>
      <c r="U21" s="2">
        <f t="shared" si="7"/>
        <v>0</v>
      </c>
      <c r="V21" s="3"/>
      <c r="W21" s="2">
        <f t="shared" si="8"/>
        <v>0</v>
      </c>
      <c r="X21" s="3"/>
      <c r="Y21" s="2">
        <f t="shared" si="9"/>
        <v>0</v>
      </c>
      <c r="Z21" s="3"/>
      <c r="AA21" s="2">
        <f t="shared" si="10"/>
        <v>0</v>
      </c>
      <c r="AB21" s="5"/>
      <c r="AC21" s="2">
        <f t="shared" si="11"/>
        <v>0</v>
      </c>
      <c r="AD21" s="2" t="s">
        <v>159</v>
      </c>
      <c r="AE21" s="2"/>
      <c r="AF21" s="2" t="s">
        <v>161</v>
      </c>
    </row>
    <row r="22" spans="1:32" ht="15">
      <c r="A22" s="2">
        <v>17</v>
      </c>
      <c r="B22" s="2">
        <v>69</v>
      </c>
      <c r="C22" s="2"/>
      <c r="D22" s="2" t="s">
        <v>286</v>
      </c>
      <c r="E22" s="2" t="s">
        <v>165</v>
      </c>
      <c r="F22" s="2" t="s">
        <v>166</v>
      </c>
      <c r="G22" s="2">
        <f t="shared" si="0"/>
        <v>10</v>
      </c>
      <c r="H22" s="3"/>
      <c r="I22" s="2">
        <f t="shared" si="1"/>
        <v>0</v>
      </c>
      <c r="J22" s="3">
        <v>11</v>
      </c>
      <c r="K22" s="2">
        <f t="shared" si="2"/>
        <v>10</v>
      </c>
      <c r="L22" s="3"/>
      <c r="M22" s="2">
        <f t="shared" si="3"/>
        <v>0</v>
      </c>
      <c r="N22" s="3"/>
      <c r="O22" s="2">
        <f t="shared" si="4"/>
        <v>0</v>
      </c>
      <c r="P22" s="3"/>
      <c r="Q22" s="2">
        <f t="shared" si="5"/>
        <v>0</v>
      </c>
      <c r="R22" s="3"/>
      <c r="S22" s="2">
        <f t="shared" si="6"/>
        <v>0</v>
      </c>
      <c r="T22" s="3"/>
      <c r="U22" s="2">
        <f t="shared" si="7"/>
        <v>0</v>
      </c>
      <c r="V22" s="3"/>
      <c r="W22" s="2">
        <f t="shared" si="8"/>
        <v>0</v>
      </c>
      <c r="X22" s="3"/>
      <c r="Y22" s="2">
        <f t="shared" si="9"/>
        <v>0</v>
      </c>
      <c r="Z22" s="3"/>
      <c r="AA22" s="2">
        <f t="shared" si="10"/>
        <v>0</v>
      </c>
      <c r="AB22" s="5"/>
      <c r="AC22" s="2">
        <f t="shared" si="11"/>
        <v>0</v>
      </c>
      <c r="AD22" s="2" t="s">
        <v>167</v>
      </c>
      <c r="AE22" s="2" t="s">
        <v>168</v>
      </c>
      <c r="AF22" s="2"/>
    </row>
    <row r="23" spans="1:32" ht="15">
      <c r="A23" s="2">
        <v>18</v>
      </c>
      <c r="B23" s="2">
        <v>112</v>
      </c>
      <c r="C23" s="2"/>
      <c r="D23" s="2" t="s">
        <v>286</v>
      </c>
      <c r="E23" s="2" t="s">
        <v>162</v>
      </c>
      <c r="F23" s="2" t="s">
        <v>163</v>
      </c>
      <c r="G23" s="2">
        <f t="shared" si="0"/>
        <v>9</v>
      </c>
      <c r="H23" s="3"/>
      <c r="I23" s="2">
        <f t="shared" si="1"/>
        <v>0</v>
      </c>
      <c r="J23" s="3">
        <v>12</v>
      </c>
      <c r="K23" s="2">
        <f t="shared" si="2"/>
        <v>9</v>
      </c>
      <c r="L23" s="3"/>
      <c r="M23" s="2">
        <f t="shared" si="3"/>
        <v>0</v>
      </c>
      <c r="N23" s="3"/>
      <c r="O23" s="2">
        <f t="shared" si="4"/>
        <v>0</v>
      </c>
      <c r="P23" s="3"/>
      <c r="Q23" s="2">
        <f t="shared" si="5"/>
        <v>0</v>
      </c>
      <c r="R23" s="3"/>
      <c r="S23" s="2">
        <f t="shared" si="6"/>
        <v>0</v>
      </c>
      <c r="T23" s="3"/>
      <c r="U23" s="2">
        <f t="shared" si="7"/>
        <v>0</v>
      </c>
      <c r="V23" s="3"/>
      <c r="W23" s="2">
        <f t="shared" si="8"/>
        <v>0</v>
      </c>
      <c r="X23" s="3"/>
      <c r="Y23" s="2">
        <f t="shared" si="9"/>
        <v>0</v>
      </c>
      <c r="Z23" s="3"/>
      <c r="AA23" s="2">
        <f t="shared" si="10"/>
        <v>0</v>
      </c>
      <c r="AB23" s="5"/>
      <c r="AC23" s="2">
        <f t="shared" si="11"/>
        <v>0</v>
      </c>
      <c r="AD23" s="2"/>
      <c r="AE23" s="2"/>
      <c r="AF23" s="2" t="s">
        <v>164</v>
      </c>
    </row>
    <row r="24" spans="1:32" ht="15">
      <c r="A24" s="2">
        <v>19</v>
      </c>
      <c r="B24" s="2">
        <v>46</v>
      </c>
      <c r="C24" s="2"/>
      <c r="D24" s="2" t="s">
        <v>286</v>
      </c>
      <c r="E24" s="2" t="s">
        <v>138</v>
      </c>
      <c r="F24" s="2" t="s">
        <v>139</v>
      </c>
      <c r="G24" s="2">
        <f t="shared" si="0"/>
        <v>0</v>
      </c>
      <c r="H24" s="3"/>
      <c r="I24" s="2">
        <f t="shared" si="1"/>
        <v>0</v>
      </c>
      <c r="J24" s="3" t="s">
        <v>43</v>
      </c>
      <c r="K24" s="2">
        <f t="shared" si="2"/>
        <v>0</v>
      </c>
      <c r="L24" s="3"/>
      <c r="M24" s="2">
        <f t="shared" si="3"/>
        <v>0</v>
      </c>
      <c r="N24" s="3"/>
      <c r="O24" s="2">
        <f t="shared" si="4"/>
        <v>0</v>
      </c>
      <c r="P24" s="3"/>
      <c r="Q24" s="2">
        <f t="shared" si="5"/>
        <v>0</v>
      </c>
      <c r="R24" s="3"/>
      <c r="S24" s="2">
        <f t="shared" si="6"/>
        <v>0</v>
      </c>
      <c r="T24" s="3"/>
      <c r="U24" s="2">
        <f t="shared" si="7"/>
        <v>0</v>
      </c>
      <c r="V24" s="3"/>
      <c r="W24" s="2">
        <f t="shared" si="8"/>
        <v>0</v>
      </c>
      <c r="X24" s="3"/>
      <c r="Y24" s="2">
        <f t="shared" si="9"/>
        <v>0</v>
      </c>
      <c r="Z24" s="3"/>
      <c r="AA24" s="2">
        <f t="shared" si="10"/>
        <v>0</v>
      </c>
      <c r="AB24" s="5"/>
      <c r="AC24" s="2">
        <f t="shared" si="11"/>
        <v>0</v>
      </c>
      <c r="AD24" s="2" t="s">
        <v>140</v>
      </c>
      <c r="AE24" s="2" t="s">
        <v>53</v>
      </c>
      <c r="AF24" s="2" t="s">
        <v>141</v>
      </c>
    </row>
    <row r="25" spans="1:29" ht="15">
      <c r="A25" s="4">
        <v>20</v>
      </c>
      <c r="B25" s="4">
        <v>14</v>
      </c>
      <c r="D25" s="2" t="s">
        <v>286</v>
      </c>
      <c r="E25" s="4" t="s">
        <v>457</v>
      </c>
      <c r="F25" s="4" t="s">
        <v>458</v>
      </c>
      <c r="G25" s="2">
        <f t="shared" si="0"/>
        <v>0</v>
      </c>
      <c r="AB25" s="15" t="s">
        <v>43</v>
      </c>
      <c r="AC25" s="2">
        <f t="shared" si="11"/>
        <v>0</v>
      </c>
    </row>
  </sheetData>
  <sheetProtection/>
  <mergeCells count="12">
    <mergeCell ref="P4:Q4"/>
    <mergeCell ref="B2:N2"/>
    <mergeCell ref="H4:I4"/>
    <mergeCell ref="J4:K4"/>
    <mergeCell ref="L4:M4"/>
    <mergeCell ref="N4:O4"/>
    <mergeCell ref="AB4:AC4"/>
    <mergeCell ref="R4:S4"/>
    <mergeCell ref="T4:U4"/>
    <mergeCell ref="V4:W4"/>
    <mergeCell ref="X4:Y4"/>
    <mergeCell ref="Z4:AA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F30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19" t="s">
        <v>217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32" ht="15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8" t="str">
        <f>"May 27"</f>
        <v>May 27</v>
      </c>
      <c r="I4" s="18"/>
      <c r="J4" s="18" t="str">
        <f>"June 3"</f>
        <v>June 3</v>
      </c>
      <c r="K4" s="18"/>
      <c r="L4" s="18" t="str">
        <f>"June 10"</f>
        <v>June 10</v>
      </c>
      <c r="M4" s="18"/>
      <c r="N4" s="18" t="str">
        <f>"June 17"</f>
        <v>June 17</v>
      </c>
      <c r="O4" s="18"/>
      <c r="P4" s="18" t="str">
        <f>"June 24"</f>
        <v>June 24</v>
      </c>
      <c r="Q4" s="18"/>
      <c r="R4" s="18" t="str">
        <f>"July 1"</f>
        <v>July 1</v>
      </c>
      <c r="S4" s="18"/>
      <c r="T4" s="18" t="str">
        <f>"July 8"</f>
        <v>July 8</v>
      </c>
      <c r="U4" s="18"/>
      <c r="V4" s="18" t="str">
        <f>"July 15"</f>
        <v>July 15</v>
      </c>
      <c r="W4" s="18"/>
      <c r="X4" s="18" t="str">
        <f>"July 22"</f>
        <v>July 22</v>
      </c>
      <c r="Y4" s="18"/>
      <c r="Z4" s="18" t="str">
        <f>"July 29"</f>
        <v>July 29</v>
      </c>
      <c r="AA4" s="18"/>
      <c r="AB4" s="17" t="str">
        <f>"September 9"</f>
        <v>September 9</v>
      </c>
      <c r="AC4" s="18"/>
      <c r="AD4" s="1" t="s">
        <v>10</v>
      </c>
      <c r="AE4" s="1" t="s">
        <v>11</v>
      </c>
      <c r="AF4" s="1" t="s">
        <v>12</v>
      </c>
    </row>
    <row r="5" spans="8:29" ht="15">
      <c r="H5" s="2" t="s">
        <v>8</v>
      </c>
      <c r="I5" s="2" t="s">
        <v>9</v>
      </c>
      <c r="J5" s="2" t="s">
        <v>8</v>
      </c>
      <c r="K5" s="2" t="s">
        <v>9</v>
      </c>
      <c r="L5" s="2" t="s">
        <v>8</v>
      </c>
      <c r="M5" s="2" t="s">
        <v>9</v>
      </c>
      <c r="N5" s="2" t="s">
        <v>8</v>
      </c>
      <c r="O5" s="2" t="s">
        <v>9</v>
      </c>
      <c r="P5" s="2" t="s">
        <v>8</v>
      </c>
      <c r="Q5" s="2" t="s">
        <v>9</v>
      </c>
      <c r="R5" s="2" t="s">
        <v>8</v>
      </c>
      <c r="S5" s="2" t="s">
        <v>9</v>
      </c>
      <c r="T5" s="2" t="s">
        <v>8</v>
      </c>
      <c r="U5" s="2" t="s">
        <v>9</v>
      </c>
      <c r="V5" s="2" t="s">
        <v>8</v>
      </c>
      <c r="W5" s="2" t="s">
        <v>9</v>
      </c>
      <c r="X5" s="2" t="s">
        <v>8</v>
      </c>
      <c r="Y5" s="2" t="s">
        <v>9</v>
      </c>
      <c r="Z5" s="2" t="s">
        <v>8</v>
      </c>
      <c r="AA5" s="2" t="s">
        <v>9</v>
      </c>
      <c r="AB5" s="2" t="s">
        <v>8</v>
      </c>
      <c r="AC5" s="2" t="s">
        <v>9</v>
      </c>
    </row>
    <row r="6" spans="1:32" ht="15">
      <c r="A6" s="2">
        <v>1</v>
      </c>
      <c r="B6" s="2">
        <v>290</v>
      </c>
      <c r="C6" s="2"/>
      <c r="D6" s="2" t="s">
        <v>218</v>
      </c>
      <c r="E6" s="2" t="s">
        <v>219</v>
      </c>
      <c r="F6" s="2" t="s">
        <v>220</v>
      </c>
      <c r="G6" s="2">
        <f aca="true" t="shared" si="0" ref="G6:G30">I6+K6+M6+O6+Q6+S6+U6+W6+Y6+AA6+AC6</f>
        <v>176</v>
      </c>
      <c r="H6" s="3">
        <v>5</v>
      </c>
      <c r="I6" s="2">
        <f aca="true" t="shared" si="1" ref="I6:I30">IF($H6=1,23,IF($H6=2,20,IF($H6=3,18,IF($H6=4,17,IF($H6=5,16,IF($H6=6,15,IF($H6=7,14,IF($H6=8,13,0))))))))+IF($H6=9,12,IF($H6=10,11,IF($H6=11,10,IF($H6=12,9,IF($H6=13,8,IF($H6=14,7,IF($H6=15,6,0)))))))+IF($H6=16,5,IF($H6=17,4,IF($H6=18,3,0)))</f>
        <v>16</v>
      </c>
      <c r="J6" s="3">
        <v>5</v>
      </c>
      <c r="K6" s="2">
        <f aca="true" t="shared" si="2" ref="K6:K30">IF($J6=1,23,IF($J6=2,20,IF($J6=3,18,IF($J6=4,17,IF($J6=5,16,IF($J6=6,15,IF($J6=7,14,IF($J6=8,13,0))))))))+IF($J6=9,12,IF($J6=10,11,IF($J6=11,10,IF($J6=12,9,IF($J6=13,8,IF($J6=14,7,IF($J6=15,6,0)))))))+IF($J6=16,5,IF($J6=17,4,IF($J6=18,3,0)))</f>
        <v>16</v>
      </c>
      <c r="L6" s="3">
        <v>2</v>
      </c>
      <c r="M6" s="2">
        <f aca="true" t="shared" si="3" ref="M6:M30">IF($L6=1,23,IF($L6=2,20,IF($L6=3,18,IF($L6=4,17,IF($L6=5,16,IF($L6=6,15,IF($L6=7,14,IF($L6=8,13,0))))))))+IF($L6=9,12,IF($L6=10,11,IF($L6=11,10,IF($L6=12,9,IF($L6=13,8,IF($L6=14,7,IF($L6=15,6,0)))))))+IF($L6=16,5,IF($L6=17,4,IF($L6=18,3,0)))</f>
        <v>20</v>
      </c>
      <c r="N6" s="3">
        <v>1</v>
      </c>
      <c r="O6" s="2">
        <f aca="true" t="shared" si="4" ref="O6:O30">IF($N6=1,23,IF($N6=2,20,IF($N6=3,18,IF($N6=4,17,IF($N6=5,16,IF($N6=6,15,IF($N6=7,14,IF($N6=8,13,0))))))))+IF($N6=9,12,IF($N6=10,11,IF($N6=11,10,IF($N6=12,9,IF($N6=13,8,IF($N6=14,7,IF($N6=15,6,0)))))))+IF($N6=16,5,IF($N6=17,4,IF($N6=18,3,0)))</f>
        <v>23</v>
      </c>
      <c r="P6" s="3"/>
      <c r="Q6" s="2">
        <f aca="true" t="shared" si="5" ref="Q6:Q30">IF($P6=1,23,IF($P6=2,20,IF($P6=3,18,IF($P6=4,17,IF($P6=5,16,IF($P6=6,15,IF($P6=7,14,IF($P6=8,13,0))))))))+IF($P6=9,12,IF($P6=10,11,IF($P6=11,10,IF($P6=12,9,IF($P6=13,8,IF($P6=14,7,IF($P6=15,6,0)))))))+IF($P6=16,5,IF($P6=17,4,IF($P6=18,3,0)))</f>
        <v>0</v>
      </c>
      <c r="R6" s="3">
        <v>2</v>
      </c>
      <c r="S6" s="2">
        <f aca="true" t="shared" si="6" ref="S6:S30">IF($R6=1,23,IF($R6=2,20,IF($R6=3,18,IF($R6=4,17,IF($R6=5,16,IF($R6=6,15,IF($R6=7,14,IF($R6=8,13,0))))))))+IF($R6=9,12,IF($R6=10,11,IF($R6=11,10,IF($R6=12,9,IF($R6=13,8,IF($R6=14,7,IF($R6=15,6,0)))))))+IF($R6=16,5,IF($R6=17,4,IF($R6=18,3,0)))</f>
        <v>20</v>
      </c>
      <c r="T6" s="3">
        <v>3</v>
      </c>
      <c r="U6" s="2">
        <f aca="true" t="shared" si="7" ref="U6:U30">IF($T6=1,23,IF($T6=2,20,IF($T6=3,18,IF($T6=4,17,IF($T6=5,16,IF($T6=6,15,IF($T6=7,14,IF($T6=8,13,0))))))))+IF($T6=9,12,IF($T6=10,11,IF($T6=11,10,IF($T6=12,9,IF($T6=13,8,IF($T6=14,7,IF($T6=15,6,0)))))))+IF($T6=16,5,IF($T6=17,4,IF($T6=18,3,0)))</f>
        <v>18</v>
      </c>
      <c r="V6" s="3"/>
      <c r="W6" s="2">
        <f aca="true" t="shared" si="8" ref="W6:W30">IF($V6=1,23,IF($V6=2,20,IF($V6=3,18,IF($V6=4,17,IF($V6=5,16,IF($V6=6,15,IF($V6=7,14,IF($V6=8,13,0))))))))+IF($V6=9,12,IF($V6=10,11,IF($V6=11,10,IF($V6=12,9,IF($V6=13,8,IF($V6=14,7,IF($V6=15,6,0)))))))+IF($V6=16,5,IF($V6=17,4,IF($V6=18,3,0)))</f>
        <v>0</v>
      </c>
      <c r="X6" s="3">
        <v>2</v>
      </c>
      <c r="Y6" s="2">
        <f aca="true" t="shared" si="9" ref="Y6:Y30">IF($X6=1,23,IF($X6=2,20,IF($X6=3,18,IF($X6=4,17,IF($X6=5,16,IF($X6=6,15,IF($X6=7,14,IF($X6=8,13,0))))))))+IF($X6=9,12,IF($X6=10,11,IF($X6=11,10,IF($X6=12,9,IF($X6=13,8,IF($X6=14,7,IF($X6=15,6,0)))))))+IF($X6=16,5,IF($X6=17,4,IF($X6=18,3,0)))</f>
        <v>20</v>
      </c>
      <c r="Z6" s="3">
        <v>1</v>
      </c>
      <c r="AA6" s="2">
        <f aca="true" t="shared" si="10" ref="AA6:AA30">IF($Z6=1,23,IF($Z6=2,20,IF($Z6=3,18,IF($Z6=4,17,IF($Z6=5,16,IF($Z6=6,15,IF($Z6=7,14,IF($Z6=8,13,0))))))))+IF($Z6=9,12,IF($Z6=10,11,IF($Z6=11,10,IF($Z6=12,9,IF($Z6=13,8,IF($Z6=14,7,IF($Z6=15,6,0)))))))+IF($Z6=16,5,IF($Z6=17,4,IF($Z6=18,3,0)))</f>
        <v>23</v>
      </c>
      <c r="AB6" s="15">
        <v>2</v>
      </c>
      <c r="AC6" s="2">
        <f aca="true" t="shared" si="11" ref="AC6:AC30">IF($AB6=1,23,IF($AB6=2,20,IF($AB6=3,18,IF($AB6=4,17,IF($AB6=5,16,IF($AB6=6,15,IF($AB6=7,14,IF($AB6=8,13,0))))))))+IF($AB6=9,12,IF($AB6=10,11,IF($AB6=11,10,IF($AB6=12,9,IF($AB6=13,8,IF($AB6=14,7,IF($AB6=15,6,0)))))))+IF($AB6=16,5,IF($AB6=17,4,IF($AB6=18,3,0)))</f>
        <v>20</v>
      </c>
      <c r="AD6" s="2" t="s">
        <v>221</v>
      </c>
      <c r="AE6" s="2" t="s">
        <v>49</v>
      </c>
      <c r="AF6" s="2" t="s">
        <v>222</v>
      </c>
    </row>
    <row r="7" spans="1:32" ht="15">
      <c r="A7" s="2">
        <v>2</v>
      </c>
      <c r="B7" s="2">
        <v>909</v>
      </c>
      <c r="C7" s="2"/>
      <c r="D7" s="2" t="s">
        <v>218</v>
      </c>
      <c r="E7" s="2" t="s">
        <v>242</v>
      </c>
      <c r="F7" s="2" t="s">
        <v>243</v>
      </c>
      <c r="G7" s="2">
        <f t="shared" si="0"/>
        <v>163</v>
      </c>
      <c r="H7" s="3">
        <v>8</v>
      </c>
      <c r="I7" s="2">
        <f t="shared" si="1"/>
        <v>13</v>
      </c>
      <c r="J7" s="3">
        <v>9</v>
      </c>
      <c r="K7" s="2">
        <f t="shared" si="2"/>
        <v>12</v>
      </c>
      <c r="L7" s="3">
        <v>5</v>
      </c>
      <c r="M7" s="2">
        <f t="shared" si="3"/>
        <v>16</v>
      </c>
      <c r="N7" s="3">
        <v>4</v>
      </c>
      <c r="O7" s="2">
        <f t="shared" si="4"/>
        <v>17</v>
      </c>
      <c r="P7" s="3"/>
      <c r="Q7" s="2">
        <f t="shared" si="5"/>
        <v>0</v>
      </c>
      <c r="R7" s="3">
        <v>1</v>
      </c>
      <c r="S7" s="2">
        <f t="shared" si="6"/>
        <v>23</v>
      </c>
      <c r="T7" s="3">
        <v>1</v>
      </c>
      <c r="U7" s="2">
        <f t="shared" si="7"/>
        <v>23</v>
      </c>
      <c r="V7" s="3"/>
      <c r="W7" s="2">
        <f t="shared" si="8"/>
        <v>0</v>
      </c>
      <c r="X7" s="3">
        <v>1</v>
      </c>
      <c r="Y7" s="2">
        <f t="shared" si="9"/>
        <v>23</v>
      </c>
      <c r="Z7" s="3">
        <v>3</v>
      </c>
      <c r="AA7" s="2">
        <f t="shared" si="10"/>
        <v>18</v>
      </c>
      <c r="AB7" s="15">
        <v>3</v>
      </c>
      <c r="AC7" s="2">
        <f t="shared" si="11"/>
        <v>18</v>
      </c>
      <c r="AD7" s="2" t="s">
        <v>244</v>
      </c>
      <c r="AE7" s="2" t="s">
        <v>49</v>
      </c>
      <c r="AF7" s="2" t="s">
        <v>245</v>
      </c>
    </row>
    <row r="8" spans="1:32" ht="15">
      <c r="A8" s="2">
        <v>3</v>
      </c>
      <c r="B8" s="2">
        <v>81</v>
      </c>
      <c r="C8" s="2"/>
      <c r="D8" s="2" t="s">
        <v>218</v>
      </c>
      <c r="E8" s="2" t="s">
        <v>239</v>
      </c>
      <c r="F8" s="2" t="s">
        <v>240</v>
      </c>
      <c r="G8" s="2">
        <f t="shared" si="0"/>
        <v>144</v>
      </c>
      <c r="H8" s="3">
        <v>3</v>
      </c>
      <c r="I8" s="2">
        <f t="shared" si="1"/>
        <v>18</v>
      </c>
      <c r="J8" s="3">
        <v>8</v>
      </c>
      <c r="K8" s="2">
        <f t="shared" si="2"/>
        <v>13</v>
      </c>
      <c r="L8" s="3">
        <v>1</v>
      </c>
      <c r="M8" s="2">
        <f t="shared" si="3"/>
        <v>23</v>
      </c>
      <c r="N8" s="3">
        <v>2</v>
      </c>
      <c r="O8" s="2">
        <f t="shared" si="4"/>
        <v>20</v>
      </c>
      <c r="P8" s="3"/>
      <c r="Q8" s="2">
        <f t="shared" si="5"/>
        <v>0</v>
      </c>
      <c r="R8" s="3">
        <v>4</v>
      </c>
      <c r="S8" s="2">
        <f t="shared" si="6"/>
        <v>17</v>
      </c>
      <c r="T8" s="3">
        <v>2</v>
      </c>
      <c r="U8" s="2">
        <f t="shared" si="7"/>
        <v>20</v>
      </c>
      <c r="V8" s="3"/>
      <c r="W8" s="2">
        <f t="shared" si="8"/>
        <v>0</v>
      </c>
      <c r="X8" s="3">
        <v>5</v>
      </c>
      <c r="Y8" s="2">
        <f t="shared" si="9"/>
        <v>16</v>
      </c>
      <c r="Z8" s="3">
        <v>4</v>
      </c>
      <c r="AA8" s="2">
        <f t="shared" si="10"/>
        <v>17</v>
      </c>
      <c r="AB8" s="15" t="s">
        <v>95</v>
      </c>
      <c r="AC8" s="2">
        <f t="shared" si="11"/>
        <v>0</v>
      </c>
      <c r="AD8" s="2" t="s">
        <v>90</v>
      </c>
      <c r="AE8" s="2" t="s">
        <v>168</v>
      </c>
      <c r="AF8" s="2" t="s">
        <v>241</v>
      </c>
    </row>
    <row r="9" spans="1:32" ht="15">
      <c r="A9" s="2">
        <v>4</v>
      </c>
      <c r="B9" s="2">
        <v>48</v>
      </c>
      <c r="C9" s="2">
        <v>123678213623</v>
      </c>
      <c r="D9" s="2" t="s">
        <v>218</v>
      </c>
      <c r="E9" s="2" t="s">
        <v>230</v>
      </c>
      <c r="F9" s="2" t="s">
        <v>231</v>
      </c>
      <c r="G9" s="2">
        <f t="shared" si="0"/>
        <v>140</v>
      </c>
      <c r="H9" s="3">
        <v>6</v>
      </c>
      <c r="I9" s="2">
        <f t="shared" si="1"/>
        <v>15</v>
      </c>
      <c r="J9" s="3">
        <v>4</v>
      </c>
      <c r="K9" s="2">
        <f t="shared" si="2"/>
        <v>17</v>
      </c>
      <c r="L9" s="3">
        <v>7</v>
      </c>
      <c r="M9" s="2">
        <f t="shared" si="3"/>
        <v>14</v>
      </c>
      <c r="N9" s="3">
        <v>5</v>
      </c>
      <c r="O9" s="2">
        <f t="shared" si="4"/>
        <v>16</v>
      </c>
      <c r="P9" s="3"/>
      <c r="Q9" s="2">
        <f t="shared" si="5"/>
        <v>0</v>
      </c>
      <c r="R9" s="3">
        <v>5</v>
      </c>
      <c r="S9" s="2">
        <f t="shared" si="6"/>
        <v>16</v>
      </c>
      <c r="T9" s="3">
        <v>4</v>
      </c>
      <c r="U9" s="2">
        <f t="shared" si="7"/>
        <v>17</v>
      </c>
      <c r="V9" s="3"/>
      <c r="W9" s="2">
        <f t="shared" si="8"/>
        <v>0</v>
      </c>
      <c r="X9" s="3">
        <v>7</v>
      </c>
      <c r="Y9" s="2">
        <f t="shared" si="9"/>
        <v>14</v>
      </c>
      <c r="Z9" s="3">
        <v>6</v>
      </c>
      <c r="AA9" s="2">
        <f t="shared" si="10"/>
        <v>15</v>
      </c>
      <c r="AB9" s="15">
        <v>5</v>
      </c>
      <c r="AC9" s="2">
        <f t="shared" si="11"/>
        <v>16</v>
      </c>
      <c r="AD9" s="2" t="s">
        <v>20</v>
      </c>
      <c r="AE9" s="2" t="s">
        <v>49</v>
      </c>
      <c r="AF9" s="2" t="s">
        <v>232</v>
      </c>
    </row>
    <row r="10" spans="1:32" ht="15">
      <c r="A10" s="2">
        <v>5</v>
      </c>
      <c r="B10" s="2">
        <v>74</v>
      </c>
      <c r="C10" s="2"/>
      <c r="D10" s="2" t="s">
        <v>218</v>
      </c>
      <c r="E10" s="2" t="s">
        <v>236</v>
      </c>
      <c r="F10" s="2" t="s">
        <v>237</v>
      </c>
      <c r="G10" s="2">
        <f t="shared" si="0"/>
        <v>137</v>
      </c>
      <c r="H10" s="3">
        <v>10</v>
      </c>
      <c r="I10" s="2">
        <f t="shared" si="1"/>
        <v>11</v>
      </c>
      <c r="J10" s="3">
        <v>1</v>
      </c>
      <c r="K10" s="2">
        <f t="shared" si="2"/>
        <v>23</v>
      </c>
      <c r="L10" s="3">
        <v>4</v>
      </c>
      <c r="M10" s="2">
        <f t="shared" si="3"/>
        <v>17</v>
      </c>
      <c r="N10" s="3">
        <v>3</v>
      </c>
      <c r="O10" s="2">
        <f t="shared" si="4"/>
        <v>18</v>
      </c>
      <c r="P10" s="3"/>
      <c r="Q10" s="2">
        <f t="shared" si="5"/>
        <v>0</v>
      </c>
      <c r="R10" s="3">
        <v>3</v>
      </c>
      <c r="S10" s="2">
        <f t="shared" si="6"/>
        <v>18</v>
      </c>
      <c r="T10" s="3">
        <v>8</v>
      </c>
      <c r="U10" s="2">
        <f t="shared" si="7"/>
        <v>13</v>
      </c>
      <c r="V10" s="3"/>
      <c r="W10" s="2">
        <f t="shared" si="8"/>
        <v>0</v>
      </c>
      <c r="X10" s="3">
        <v>10</v>
      </c>
      <c r="Y10" s="2">
        <f t="shared" si="9"/>
        <v>11</v>
      </c>
      <c r="Z10" s="3">
        <v>10</v>
      </c>
      <c r="AA10" s="2">
        <f t="shared" si="10"/>
        <v>11</v>
      </c>
      <c r="AB10" s="15">
        <v>6</v>
      </c>
      <c r="AC10" s="2">
        <f t="shared" si="11"/>
        <v>15</v>
      </c>
      <c r="AD10" s="2" t="s">
        <v>20</v>
      </c>
      <c r="AE10" s="2" t="s">
        <v>49</v>
      </c>
      <c r="AF10" s="2" t="s">
        <v>238</v>
      </c>
    </row>
    <row r="11" spans="1:32" ht="15">
      <c r="A11" s="2">
        <v>6</v>
      </c>
      <c r="B11" s="2">
        <v>6</v>
      </c>
      <c r="C11" s="2">
        <v>123678212954</v>
      </c>
      <c r="D11" s="2" t="s">
        <v>218</v>
      </c>
      <c r="E11" s="2" t="s">
        <v>251</v>
      </c>
      <c r="F11" s="2" t="s">
        <v>171</v>
      </c>
      <c r="G11" s="2">
        <f t="shared" si="0"/>
        <v>104</v>
      </c>
      <c r="H11" s="3">
        <v>9</v>
      </c>
      <c r="I11" s="2">
        <f t="shared" si="1"/>
        <v>12</v>
      </c>
      <c r="J11" s="3">
        <v>11</v>
      </c>
      <c r="K11" s="2">
        <f t="shared" si="2"/>
        <v>10</v>
      </c>
      <c r="L11" s="3">
        <v>8</v>
      </c>
      <c r="M11" s="2">
        <f t="shared" si="3"/>
        <v>13</v>
      </c>
      <c r="N11" s="3">
        <v>7</v>
      </c>
      <c r="O11" s="2">
        <f t="shared" si="4"/>
        <v>14</v>
      </c>
      <c r="P11" s="3"/>
      <c r="Q11" s="2">
        <f t="shared" si="5"/>
        <v>0</v>
      </c>
      <c r="R11" s="3">
        <v>8</v>
      </c>
      <c r="S11" s="2">
        <f t="shared" si="6"/>
        <v>13</v>
      </c>
      <c r="T11" s="3">
        <v>7</v>
      </c>
      <c r="U11" s="2">
        <f t="shared" si="7"/>
        <v>14</v>
      </c>
      <c r="V11" s="3"/>
      <c r="W11" s="2">
        <f t="shared" si="8"/>
        <v>0</v>
      </c>
      <c r="X11" s="3">
        <v>9</v>
      </c>
      <c r="Y11" s="2">
        <f t="shared" si="9"/>
        <v>12</v>
      </c>
      <c r="Z11" s="3">
        <v>5</v>
      </c>
      <c r="AA11" s="2">
        <f t="shared" si="10"/>
        <v>16</v>
      </c>
      <c r="AB11" s="15" t="s">
        <v>43</v>
      </c>
      <c r="AC11" s="2">
        <f t="shared" si="11"/>
        <v>0</v>
      </c>
      <c r="AD11" s="2" t="s">
        <v>20</v>
      </c>
      <c r="AE11" s="2"/>
      <c r="AF11" s="2" t="s">
        <v>252</v>
      </c>
    </row>
    <row r="12" spans="1:32" ht="15">
      <c r="A12" s="2">
        <v>7</v>
      </c>
      <c r="B12" s="2">
        <v>31</v>
      </c>
      <c r="C12" s="2"/>
      <c r="D12" s="2" t="s">
        <v>218</v>
      </c>
      <c r="E12" s="2" t="s">
        <v>227</v>
      </c>
      <c r="F12" s="2" t="s">
        <v>228</v>
      </c>
      <c r="G12" s="2">
        <f t="shared" si="0"/>
        <v>94</v>
      </c>
      <c r="H12" s="3">
        <v>2</v>
      </c>
      <c r="I12" s="2">
        <f t="shared" si="1"/>
        <v>20</v>
      </c>
      <c r="J12" s="3">
        <v>6</v>
      </c>
      <c r="K12" s="2">
        <f t="shared" si="2"/>
        <v>15</v>
      </c>
      <c r="L12" s="3">
        <v>6</v>
      </c>
      <c r="M12" s="2">
        <f t="shared" si="3"/>
        <v>15</v>
      </c>
      <c r="N12" s="3" t="s">
        <v>43</v>
      </c>
      <c r="O12" s="2">
        <f t="shared" si="4"/>
        <v>0</v>
      </c>
      <c r="P12" s="3"/>
      <c r="Q12" s="2">
        <f t="shared" si="5"/>
        <v>0</v>
      </c>
      <c r="R12" s="3">
        <v>6</v>
      </c>
      <c r="S12" s="2">
        <f t="shared" si="6"/>
        <v>15</v>
      </c>
      <c r="T12" s="3">
        <v>5</v>
      </c>
      <c r="U12" s="2">
        <f t="shared" si="7"/>
        <v>16</v>
      </c>
      <c r="V12" s="3"/>
      <c r="W12" s="2">
        <f t="shared" si="8"/>
        <v>0</v>
      </c>
      <c r="X12" s="3"/>
      <c r="Y12" s="2">
        <f t="shared" si="9"/>
        <v>0</v>
      </c>
      <c r="Z12" s="3">
        <v>8</v>
      </c>
      <c r="AA12" s="2">
        <f t="shared" si="10"/>
        <v>13</v>
      </c>
      <c r="AB12" s="15"/>
      <c r="AC12" s="2">
        <f t="shared" si="11"/>
        <v>0</v>
      </c>
      <c r="AD12" s="2" t="s">
        <v>90</v>
      </c>
      <c r="AE12" s="2" t="s">
        <v>49</v>
      </c>
      <c r="AF12" s="2" t="s">
        <v>229</v>
      </c>
    </row>
    <row r="13" spans="1:32" ht="15">
      <c r="A13" s="2">
        <v>8</v>
      </c>
      <c r="B13" s="2">
        <v>8</v>
      </c>
      <c r="C13" s="2"/>
      <c r="D13" s="2" t="s">
        <v>218</v>
      </c>
      <c r="E13" s="2" t="s">
        <v>269</v>
      </c>
      <c r="F13" s="2" t="s">
        <v>270</v>
      </c>
      <c r="G13" s="2">
        <f t="shared" si="0"/>
        <v>92</v>
      </c>
      <c r="H13" s="3">
        <v>7</v>
      </c>
      <c r="I13" s="2">
        <f t="shared" si="1"/>
        <v>14</v>
      </c>
      <c r="J13" s="3">
        <v>13</v>
      </c>
      <c r="K13" s="2">
        <f t="shared" si="2"/>
        <v>8</v>
      </c>
      <c r="L13" s="3">
        <v>9</v>
      </c>
      <c r="M13" s="2">
        <f t="shared" si="3"/>
        <v>12</v>
      </c>
      <c r="N13" s="3">
        <v>10</v>
      </c>
      <c r="O13" s="2">
        <f t="shared" si="4"/>
        <v>11</v>
      </c>
      <c r="P13" s="3"/>
      <c r="Q13" s="2">
        <f t="shared" si="5"/>
        <v>0</v>
      </c>
      <c r="R13" s="3">
        <v>10</v>
      </c>
      <c r="S13" s="2">
        <f t="shared" si="6"/>
        <v>11</v>
      </c>
      <c r="T13" s="3">
        <v>9</v>
      </c>
      <c r="U13" s="2">
        <f t="shared" si="7"/>
        <v>12</v>
      </c>
      <c r="V13" s="3"/>
      <c r="W13" s="2">
        <f t="shared" si="8"/>
        <v>0</v>
      </c>
      <c r="X13" s="3"/>
      <c r="Y13" s="2">
        <f t="shared" si="9"/>
        <v>0</v>
      </c>
      <c r="Z13" s="3">
        <v>11</v>
      </c>
      <c r="AA13" s="2">
        <f t="shared" si="10"/>
        <v>10</v>
      </c>
      <c r="AB13" s="15">
        <v>7</v>
      </c>
      <c r="AC13" s="2">
        <f t="shared" si="11"/>
        <v>14</v>
      </c>
      <c r="AD13" s="2" t="s">
        <v>20</v>
      </c>
      <c r="AE13" s="2" t="s">
        <v>182</v>
      </c>
      <c r="AF13" s="2" t="s">
        <v>271</v>
      </c>
    </row>
    <row r="14" spans="1:32" ht="15">
      <c r="A14" s="2">
        <v>9</v>
      </c>
      <c r="B14" s="2">
        <v>24</v>
      </c>
      <c r="C14" s="2">
        <v>123678212282</v>
      </c>
      <c r="D14" s="2" t="s">
        <v>218</v>
      </c>
      <c r="E14" s="2" t="s">
        <v>223</v>
      </c>
      <c r="F14" s="2" t="s">
        <v>224</v>
      </c>
      <c r="G14" s="2">
        <f t="shared" si="0"/>
        <v>61</v>
      </c>
      <c r="H14" s="3"/>
      <c r="I14" s="2">
        <f t="shared" si="1"/>
        <v>0</v>
      </c>
      <c r="J14" s="3"/>
      <c r="K14" s="2">
        <f t="shared" si="2"/>
        <v>0</v>
      </c>
      <c r="L14" s="3"/>
      <c r="M14" s="2">
        <f t="shared" si="3"/>
        <v>0</v>
      </c>
      <c r="N14" s="3"/>
      <c r="O14" s="2">
        <f t="shared" si="4"/>
        <v>0</v>
      </c>
      <c r="P14" s="3"/>
      <c r="Q14" s="2">
        <f t="shared" si="5"/>
        <v>0</v>
      </c>
      <c r="R14" s="3"/>
      <c r="S14" s="2">
        <f t="shared" si="6"/>
        <v>0</v>
      </c>
      <c r="T14" s="3"/>
      <c r="U14" s="2">
        <f t="shared" si="7"/>
        <v>0</v>
      </c>
      <c r="V14" s="3"/>
      <c r="W14" s="2">
        <f t="shared" si="8"/>
        <v>0</v>
      </c>
      <c r="X14" s="3">
        <v>3</v>
      </c>
      <c r="Y14" s="2">
        <f t="shared" si="9"/>
        <v>18</v>
      </c>
      <c r="Z14" s="3">
        <v>2</v>
      </c>
      <c r="AA14" s="2">
        <f t="shared" si="10"/>
        <v>20</v>
      </c>
      <c r="AB14" s="15">
        <v>1</v>
      </c>
      <c r="AC14" s="2">
        <f t="shared" si="11"/>
        <v>23</v>
      </c>
      <c r="AD14" s="2" t="s">
        <v>225</v>
      </c>
      <c r="AE14" s="2" t="s">
        <v>49</v>
      </c>
      <c r="AF14" s="2" t="s">
        <v>226</v>
      </c>
    </row>
    <row r="15" spans="1:32" ht="15">
      <c r="A15" s="2">
        <v>10</v>
      </c>
      <c r="B15" s="2">
        <v>5</v>
      </c>
      <c r="C15" s="2"/>
      <c r="D15" s="2" t="s">
        <v>218</v>
      </c>
      <c r="E15" s="2" t="s">
        <v>243</v>
      </c>
      <c r="F15" s="2" t="s">
        <v>191</v>
      </c>
      <c r="G15" s="2">
        <f t="shared" si="0"/>
        <v>60</v>
      </c>
      <c r="H15" s="3"/>
      <c r="I15" s="2">
        <f t="shared" si="1"/>
        <v>0</v>
      </c>
      <c r="J15" s="3"/>
      <c r="K15" s="2">
        <f t="shared" si="2"/>
        <v>0</v>
      </c>
      <c r="L15" s="3"/>
      <c r="M15" s="2">
        <f t="shared" si="3"/>
        <v>0</v>
      </c>
      <c r="N15" s="3"/>
      <c r="O15" s="2">
        <f t="shared" si="4"/>
        <v>0</v>
      </c>
      <c r="P15" s="3"/>
      <c r="Q15" s="2">
        <f t="shared" si="5"/>
        <v>0</v>
      </c>
      <c r="R15" s="3">
        <v>7</v>
      </c>
      <c r="S15" s="2">
        <f t="shared" si="6"/>
        <v>14</v>
      </c>
      <c r="T15" s="3">
        <v>6</v>
      </c>
      <c r="U15" s="2">
        <f t="shared" si="7"/>
        <v>15</v>
      </c>
      <c r="V15" s="3"/>
      <c r="W15" s="2">
        <f t="shared" si="8"/>
        <v>0</v>
      </c>
      <c r="X15" s="3">
        <v>4</v>
      </c>
      <c r="Y15" s="2">
        <f t="shared" si="9"/>
        <v>17</v>
      </c>
      <c r="Z15" s="3">
        <v>7</v>
      </c>
      <c r="AA15" s="2">
        <f t="shared" si="10"/>
        <v>14</v>
      </c>
      <c r="AB15" s="15"/>
      <c r="AC15" s="2">
        <f t="shared" si="11"/>
        <v>0</v>
      </c>
      <c r="AD15" s="2" t="s">
        <v>90</v>
      </c>
      <c r="AE15" s="2" t="s">
        <v>49</v>
      </c>
      <c r="AF15" s="2" t="s">
        <v>229</v>
      </c>
    </row>
    <row r="16" spans="1:32" ht="15">
      <c r="A16" s="2">
        <v>11</v>
      </c>
      <c r="B16" s="2">
        <v>6</v>
      </c>
      <c r="C16" s="2"/>
      <c r="D16" s="2" t="s">
        <v>218</v>
      </c>
      <c r="E16" s="2" t="s">
        <v>276</v>
      </c>
      <c r="F16" s="2" t="s">
        <v>274</v>
      </c>
      <c r="G16" s="2">
        <f t="shared" si="0"/>
        <v>56</v>
      </c>
      <c r="H16" s="3">
        <v>1</v>
      </c>
      <c r="I16" s="2">
        <f t="shared" si="1"/>
        <v>23</v>
      </c>
      <c r="J16" s="3"/>
      <c r="K16" s="2">
        <f t="shared" si="2"/>
        <v>0</v>
      </c>
      <c r="L16" s="3">
        <v>3</v>
      </c>
      <c r="M16" s="2">
        <f t="shared" si="3"/>
        <v>18</v>
      </c>
      <c r="N16" s="3"/>
      <c r="O16" s="2">
        <f t="shared" si="4"/>
        <v>0</v>
      </c>
      <c r="P16" s="3"/>
      <c r="Q16" s="2">
        <f t="shared" si="5"/>
        <v>0</v>
      </c>
      <c r="R16" s="3"/>
      <c r="S16" s="2">
        <f t="shared" si="6"/>
        <v>0</v>
      </c>
      <c r="T16" s="3"/>
      <c r="U16" s="2">
        <f t="shared" si="7"/>
        <v>0</v>
      </c>
      <c r="V16" s="3"/>
      <c r="W16" s="2">
        <f t="shared" si="8"/>
        <v>0</v>
      </c>
      <c r="X16" s="3">
        <v>6</v>
      </c>
      <c r="Y16" s="2">
        <f t="shared" si="9"/>
        <v>15</v>
      </c>
      <c r="Z16" s="3"/>
      <c r="AA16" s="2">
        <f t="shared" si="10"/>
        <v>0</v>
      </c>
      <c r="AB16" s="15"/>
      <c r="AC16" s="2">
        <f t="shared" si="11"/>
        <v>0</v>
      </c>
      <c r="AD16" s="2" t="s">
        <v>277</v>
      </c>
      <c r="AE16" s="2" t="s">
        <v>49</v>
      </c>
      <c r="AF16" s="2" t="s">
        <v>278</v>
      </c>
    </row>
    <row r="17" spans="1:32" ht="15">
      <c r="A17" s="2">
        <v>12</v>
      </c>
      <c r="B17" s="2">
        <v>22</v>
      </c>
      <c r="C17" s="2"/>
      <c r="D17" s="2" t="s">
        <v>218</v>
      </c>
      <c r="E17" s="2" t="s">
        <v>272</v>
      </c>
      <c r="F17" s="2" t="s">
        <v>273</v>
      </c>
      <c r="G17" s="2">
        <f t="shared" si="0"/>
        <v>29</v>
      </c>
      <c r="H17" s="3">
        <v>4</v>
      </c>
      <c r="I17" s="2">
        <f t="shared" si="1"/>
        <v>17</v>
      </c>
      <c r="J17" s="3" t="s">
        <v>43</v>
      </c>
      <c r="K17" s="2">
        <f t="shared" si="2"/>
        <v>0</v>
      </c>
      <c r="L17" s="3"/>
      <c r="M17" s="2">
        <f t="shared" si="3"/>
        <v>0</v>
      </c>
      <c r="N17" s="3">
        <v>9</v>
      </c>
      <c r="O17" s="2">
        <f t="shared" si="4"/>
        <v>12</v>
      </c>
      <c r="P17" s="3"/>
      <c r="Q17" s="2">
        <f t="shared" si="5"/>
        <v>0</v>
      </c>
      <c r="R17" s="3"/>
      <c r="S17" s="2">
        <f t="shared" si="6"/>
        <v>0</v>
      </c>
      <c r="T17" s="3"/>
      <c r="U17" s="2">
        <f t="shared" si="7"/>
        <v>0</v>
      </c>
      <c r="V17" s="3"/>
      <c r="W17" s="2">
        <f t="shared" si="8"/>
        <v>0</v>
      </c>
      <c r="X17" s="3"/>
      <c r="Y17" s="2">
        <f t="shared" si="9"/>
        <v>0</v>
      </c>
      <c r="Z17" s="3"/>
      <c r="AA17" s="2">
        <f t="shared" si="10"/>
        <v>0</v>
      </c>
      <c r="AB17" s="15"/>
      <c r="AC17" s="2">
        <f t="shared" si="11"/>
        <v>0</v>
      </c>
      <c r="AD17" s="2"/>
      <c r="AE17" s="2" t="s">
        <v>49</v>
      </c>
      <c r="AF17" s="2"/>
    </row>
    <row r="18" spans="1:32" ht="15">
      <c r="A18" s="2">
        <v>13</v>
      </c>
      <c r="B18" s="2">
        <v>51</v>
      </c>
      <c r="C18" s="2">
        <v>123678213555</v>
      </c>
      <c r="D18" s="2" t="s">
        <v>218</v>
      </c>
      <c r="E18" s="2" t="s">
        <v>75</v>
      </c>
      <c r="F18" s="2" t="s">
        <v>76</v>
      </c>
      <c r="G18" s="2">
        <f t="shared" si="0"/>
        <v>24</v>
      </c>
      <c r="H18" s="3"/>
      <c r="I18" s="2">
        <f t="shared" si="1"/>
        <v>0</v>
      </c>
      <c r="J18" s="3"/>
      <c r="K18" s="2">
        <f t="shared" si="2"/>
        <v>0</v>
      </c>
      <c r="L18" s="3">
        <v>10</v>
      </c>
      <c r="M18" s="2">
        <f t="shared" si="3"/>
        <v>11</v>
      </c>
      <c r="N18" s="3">
        <v>8</v>
      </c>
      <c r="O18" s="2">
        <f t="shared" si="4"/>
        <v>13</v>
      </c>
      <c r="P18" s="3"/>
      <c r="Q18" s="2">
        <f t="shared" si="5"/>
        <v>0</v>
      </c>
      <c r="R18" s="3"/>
      <c r="S18" s="2">
        <f t="shared" si="6"/>
        <v>0</v>
      </c>
      <c r="T18" s="3"/>
      <c r="U18" s="2">
        <f t="shared" si="7"/>
        <v>0</v>
      </c>
      <c r="V18" s="3"/>
      <c r="W18" s="2">
        <f t="shared" si="8"/>
        <v>0</v>
      </c>
      <c r="X18" s="3"/>
      <c r="Y18" s="2">
        <f t="shared" si="9"/>
        <v>0</v>
      </c>
      <c r="Z18" s="3"/>
      <c r="AA18" s="2">
        <f t="shared" si="10"/>
        <v>0</v>
      </c>
      <c r="AB18" s="15"/>
      <c r="AC18" s="2">
        <f t="shared" si="11"/>
        <v>0</v>
      </c>
      <c r="AD18" s="2" t="s">
        <v>77</v>
      </c>
      <c r="AE18" s="2" t="s">
        <v>78</v>
      </c>
      <c r="AF18" s="2"/>
    </row>
    <row r="19" spans="1:32" ht="15">
      <c r="A19" s="2">
        <v>14</v>
      </c>
      <c r="B19" s="2">
        <v>44</v>
      </c>
      <c r="C19" s="2"/>
      <c r="D19" s="2" t="s">
        <v>218</v>
      </c>
      <c r="E19" s="2" t="s">
        <v>233</v>
      </c>
      <c r="F19" s="2" t="s">
        <v>234</v>
      </c>
      <c r="G19" s="2">
        <f t="shared" si="0"/>
        <v>23</v>
      </c>
      <c r="H19" s="3"/>
      <c r="I19" s="2">
        <f t="shared" si="1"/>
        <v>0</v>
      </c>
      <c r="J19" s="3"/>
      <c r="K19" s="2">
        <f t="shared" si="2"/>
        <v>0</v>
      </c>
      <c r="L19" s="3"/>
      <c r="M19" s="2">
        <f t="shared" si="3"/>
        <v>0</v>
      </c>
      <c r="N19" s="3"/>
      <c r="O19" s="2">
        <f t="shared" si="4"/>
        <v>0</v>
      </c>
      <c r="P19" s="3"/>
      <c r="Q19" s="2">
        <f t="shared" si="5"/>
        <v>0</v>
      </c>
      <c r="R19" s="3">
        <v>9</v>
      </c>
      <c r="S19" s="2">
        <f t="shared" si="6"/>
        <v>12</v>
      </c>
      <c r="T19" s="3">
        <v>10</v>
      </c>
      <c r="U19" s="2">
        <f t="shared" si="7"/>
        <v>11</v>
      </c>
      <c r="V19" s="3"/>
      <c r="W19" s="2">
        <f t="shared" si="8"/>
        <v>0</v>
      </c>
      <c r="X19" s="3"/>
      <c r="Y19" s="2">
        <f t="shared" si="9"/>
        <v>0</v>
      </c>
      <c r="Z19" s="3"/>
      <c r="AA19" s="2">
        <f t="shared" si="10"/>
        <v>0</v>
      </c>
      <c r="AB19" s="15"/>
      <c r="AC19" s="2">
        <f t="shared" si="11"/>
        <v>0</v>
      </c>
      <c r="AD19" s="2" t="s">
        <v>20</v>
      </c>
      <c r="AE19" s="2" t="s">
        <v>69</v>
      </c>
      <c r="AF19" s="2" t="s">
        <v>235</v>
      </c>
    </row>
    <row r="20" spans="1:32" ht="15">
      <c r="A20" s="2">
        <v>14</v>
      </c>
      <c r="B20" s="2">
        <v>14</v>
      </c>
      <c r="C20" s="2"/>
      <c r="D20" s="2" t="s">
        <v>218</v>
      </c>
      <c r="E20" s="2" t="s">
        <v>253</v>
      </c>
      <c r="F20" s="2" t="s">
        <v>254</v>
      </c>
      <c r="G20" s="2">
        <f t="shared" si="0"/>
        <v>23</v>
      </c>
      <c r="H20" s="3"/>
      <c r="I20" s="2">
        <f t="shared" si="1"/>
        <v>0</v>
      </c>
      <c r="J20" s="3">
        <v>10</v>
      </c>
      <c r="K20" s="2">
        <f t="shared" si="2"/>
        <v>11</v>
      </c>
      <c r="L20" s="3"/>
      <c r="M20" s="2">
        <f t="shared" si="3"/>
        <v>0</v>
      </c>
      <c r="N20" s="3" t="s">
        <v>43</v>
      </c>
      <c r="O20" s="2">
        <f t="shared" si="4"/>
        <v>0</v>
      </c>
      <c r="P20" s="3"/>
      <c r="Q20" s="2">
        <f t="shared" si="5"/>
        <v>0</v>
      </c>
      <c r="R20" s="3"/>
      <c r="S20" s="2">
        <f t="shared" si="6"/>
        <v>0</v>
      </c>
      <c r="T20" s="3"/>
      <c r="U20" s="2">
        <f t="shared" si="7"/>
        <v>0</v>
      </c>
      <c r="V20" s="3"/>
      <c r="W20" s="2">
        <f t="shared" si="8"/>
        <v>0</v>
      </c>
      <c r="X20" s="3"/>
      <c r="Y20" s="2">
        <f t="shared" si="9"/>
        <v>0</v>
      </c>
      <c r="Z20" s="3">
        <v>9</v>
      </c>
      <c r="AA20" s="2">
        <f t="shared" si="10"/>
        <v>12</v>
      </c>
      <c r="AB20" s="15"/>
      <c r="AC20" s="2">
        <f t="shared" si="11"/>
        <v>0</v>
      </c>
      <c r="AD20" s="2"/>
      <c r="AE20" s="2"/>
      <c r="AF20" s="2"/>
    </row>
    <row r="21" spans="1:32" ht="15">
      <c r="A21" s="2">
        <v>15</v>
      </c>
      <c r="B21" s="2">
        <v>69</v>
      </c>
      <c r="C21" s="2"/>
      <c r="D21" s="2" t="s">
        <v>218</v>
      </c>
      <c r="E21" s="2" t="s">
        <v>18</v>
      </c>
      <c r="F21" s="2" t="s">
        <v>246</v>
      </c>
      <c r="G21" s="2">
        <f t="shared" si="0"/>
        <v>20</v>
      </c>
      <c r="H21" s="3"/>
      <c r="I21" s="2">
        <f t="shared" si="1"/>
        <v>0</v>
      </c>
      <c r="J21" s="3">
        <v>2</v>
      </c>
      <c r="K21" s="2">
        <f t="shared" si="2"/>
        <v>20</v>
      </c>
      <c r="L21" s="3"/>
      <c r="M21" s="2">
        <f t="shared" si="3"/>
        <v>0</v>
      </c>
      <c r="N21" s="3"/>
      <c r="O21" s="2">
        <f t="shared" si="4"/>
        <v>0</v>
      </c>
      <c r="P21" s="3"/>
      <c r="Q21" s="2">
        <f t="shared" si="5"/>
        <v>0</v>
      </c>
      <c r="R21" s="3"/>
      <c r="S21" s="2">
        <f t="shared" si="6"/>
        <v>0</v>
      </c>
      <c r="T21" s="3"/>
      <c r="U21" s="2">
        <f t="shared" si="7"/>
        <v>0</v>
      </c>
      <c r="V21" s="3"/>
      <c r="W21" s="2">
        <f t="shared" si="8"/>
        <v>0</v>
      </c>
      <c r="X21" s="3"/>
      <c r="Y21" s="2">
        <f t="shared" si="9"/>
        <v>0</v>
      </c>
      <c r="Z21" s="3"/>
      <c r="AA21" s="2">
        <f t="shared" si="10"/>
        <v>0</v>
      </c>
      <c r="AB21" s="15"/>
      <c r="AC21" s="2">
        <f t="shared" si="11"/>
        <v>0</v>
      </c>
      <c r="AD21" s="2" t="s">
        <v>247</v>
      </c>
      <c r="AE21" s="2" t="s">
        <v>248</v>
      </c>
      <c r="AF21" s="2" t="s">
        <v>249</v>
      </c>
    </row>
    <row r="22" spans="1:32" ht="15">
      <c r="A22" s="2">
        <v>15</v>
      </c>
      <c r="B22" s="2">
        <v>87</v>
      </c>
      <c r="C22" s="2"/>
      <c r="D22" s="2" t="s">
        <v>218</v>
      </c>
      <c r="E22" s="2" t="s">
        <v>233</v>
      </c>
      <c r="F22" s="2" t="s">
        <v>265</v>
      </c>
      <c r="G22" s="2">
        <f t="shared" si="0"/>
        <v>20</v>
      </c>
      <c r="H22" s="3" t="s">
        <v>43</v>
      </c>
      <c r="I22" s="2">
        <f t="shared" si="1"/>
        <v>0</v>
      </c>
      <c r="J22" s="3">
        <v>14</v>
      </c>
      <c r="K22" s="2">
        <f t="shared" si="2"/>
        <v>7</v>
      </c>
      <c r="L22" s="3"/>
      <c r="M22" s="2">
        <f t="shared" si="3"/>
        <v>0</v>
      </c>
      <c r="N22" s="3" t="s">
        <v>43</v>
      </c>
      <c r="O22" s="2">
        <f t="shared" si="4"/>
        <v>0</v>
      </c>
      <c r="P22" s="3"/>
      <c r="Q22" s="2">
        <f t="shared" si="5"/>
        <v>0</v>
      </c>
      <c r="R22" s="3"/>
      <c r="S22" s="2">
        <f t="shared" si="6"/>
        <v>0</v>
      </c>
      <c r="T22" s="3"/>
      <c r="U22" s="2">
        <f t="shared" si="7"/>
        <v>0</v>
      </c>
      <c r="V22" s="3"/>
      <c r="W22" s="2">
        <f t="shared" si="8"/>
        <v>0</v>
      </c>
      <c r="X22" s="3"/>
      <c r="Y22" s="2">
        <f t="shared" si="9"/>
        <v>0</v>
      </c>
      <c r="Z22" s="3"/>
      <c r="AA22" s="2">
        <f t="shared" si="10"/>
        <v>0</v>
      </c>
      <c r="AB22" s="15">
        <v>8</v>
      </c>
      <c r="AC22" s="2">
        <f t="shared" si="11"/>
        <v>13</v>
      </c>
      <c r="AD22" s="2" t="s">
        <v>266</v>
      </c>
      <c r="AE22" s="2" t="s">
        <v>267</v>
      </c>
      <c r="AF22" s="2" t="s">
        <v>268</v>
      </c>
    </row>
    <row r="23" spans="1:32" ht="15">
      <c r="A23" s="2">
        <v>16</v>
      </c>
      <c r="B23" s="2">
        <v>16</v>
      </c>
      <c r="C23" s="2"/>
      <c r="D23" s="2" t="s">
        <v>218</v>
      </c>
      <c r="E23" s="2" t="s">
        <v>260</v>
      </c>
      <c r="F23" s="2" t="s">
        <v>261</v>
      </c>
      <c r="G23" s="2">
        <f t="shared" si="0"/>
        <v>18</v>
      </c>
      <c r="H23" s="3"/>
      <c r="I23" s="2">
        <f t="shared" si="1"/>
        <v>0</v>
      </c>
      <c r="J23" s="3">
        <v>3</v>
      </c>
      <c r="K23" s="2">
        <f t="shared" si="2"/>
        <v>18</v>
      </c>
      <c r="L23" s="3"/>
      <c r="M23" s="2">
        <f t="shared" si="3"/>
        <v>0</v>
      </c>
      <c r="N23" s="3"/>
      <c r="O23" s="2">
        <f t="shared" si="4"/>
        <v>0</v>
      </c>
      <c r="P23" s="3"/>
      <c r="Q23" s="2">
        <f t="shared" si="5"/>
        <v>0</v>
      </c>
      <c r="R23" s="3"/>
      <c r="S23" s="2">
        <f t="shared" si="6"/>
        <v>0</v>
      </c>
      <c r="T23" s="3"/>
      <c r="U23" s="2">
        <f t="shared" si="7"/>
        <v>0</v>
      </c>
      <c r="V23" s="3"/>
      <c r="W23" s="2">
        <f t="shared" si="8"/>
        <v>0</v>
      </c>
      <c r="X23" s="3"/>
      <c r="Y23" s="2">
        <f t="shared" si="9"/>
        <v>0</v>
      </c>
      <c r="Z23" s="3"/>
      <c r="AA23" s="2">
        <f t="shared" si="10"/>
        <v>0</v>
      </c>
      <c r="AB23" s="15"/>
      <c r="AC23" s="2">
        <f t="shared" si="11"/>
        <v>0</v>
      </c>
      <c r="AD23" s="2" t="s">
        <v>262</v>
      </c>
      <c r="AE23" s="2" t="s">
        <v>263</v>
      </c>
      <c r="AF23" s="2" t="s">
        <v>264</v>
      </c>
    </row>
    <row r="24" spans="1:32" ht="15">
      <c r="A24" s="2">
        <v>17</v>
      </c>
      <c r="B24" s="2">
        <v>19</v>
      </c>
      <c r="C24" s="2"/>
      <c r="D24" s="2" t="s">
        <v>218</v>
      </c>
      <c r="E24" s="2" t="s">
        <v>279</v>
      </c>
      <c r="F24" s="2" t="s">
        <v>280</v>
      </c>
      <c r="G24" s="2">
        <f t="shared" si="0"/>
        <v>15</v>
      </c>
      <c r="H24" s="3"/>
      <c r="I24" s="2">
        <f t="shared" si="1"/>
        <v>0</v>
      </c>
      <c r="J24" s="3"/>
      <c r="K24" s="2">
        <f t="shared" si="2"/>
        <v>0</v>
      </c>
      <c r="L24" s="3"/>
      <c r="M24" s="2">
        <f t="shared" si="3"/>
        <v>0</v>
      </c>
      <c r="N24" s="3">
        <v>6</v>
      </c>
      <c r="O24" s="2">
        <f t="shared" si="4"/>
        <v>15</v>
      </c>
      <c r="P24" s="3"/>
      <c r="Q24" s="2">
        <f t="shared" si="5"/>
        <v>0</v>
      </c>
      <c r="R24" s="3"/>
      <c r="S24" s="2">
        <f t="shared" si="6"/>
        <v>0</v>
      </c>
      <c r="T24" s="3"/>
      <c r="U24" s="2">
        <f t="shared" si="7"/>
        <v>0</v>
      </c>
      <c r="V24" s="3"/>
      <c r="W24" s="2">
        <f t="shared" si="8"/>
        <v>0</v>
      </c>
      <c r="X24" s="3"/>
      <c r="Y24" s="2">
        <f t="shared" si="9"/>
        <v>0</v>
      </c>
      <c r="Z24" s="3"/>
      <c r="AA24" s="2">
        <f t="shared" si="10"/>
        <v>0</v>
      </c>
      <c r="AB24" s="15"/>
      <c r="AC24" s="2">
        <f t="shared" si="11"/>
        <v>0</v>
      </c>
      <c r="AD24" s="2"/>
      <c r="AE24" s="2" t="s">
        <v>69</v>
      </c>
      <c r="AF24" s="2"/>
    </row>
    <row r="25" spans="1:32" ht="15">
      <c r="A25" s="2">
        <v>18</v>
      </c>
      <c r="B25" s="2">
        <v>69</v>
      </c>
      <c r="C25" s="2"/>
      <c r="D25" s="2" t="s">
        <v>218</v>
      </c>
      <c r="E25" s="2" t="s">
        <v>255</v>
      </c>
      <c r="F25" s="2" t="s">
        <v>256</v>
      </c>
      <c r="G25" s="2">
        <f t="shared" si="0"/>
        <v>14</v>
      </c>
      <c r="H25" s="3"/>
      <c r="I25" s="2">
        <f t="shared" si="1"/>
        <v>0</v>
      </c>
      <c r="J25" s="3">
        <v>7</v>
      </c>
      <c r="K25" s="2">
        <f t="shared" si="2"/>
        <v>14</v>
      </c>
      <c r="L25" s="3"/>
      <c r="M25" s="2">
        <f t="shared" si="3"/>
        <v>0</v>
      </c>
      <c r="N25" s="3"/>
      <c r="O25" s="2">
        <f t="shared" si="4"/>
        <v>0</v>
      </c>
      <c r="P25" s="3"/>
      <c r="Q25" s="2">
        <f t="shared" si="5"/>
        <v>0</v>
      </c>
      <c r="R25" s="3"/>
      <c r="S25" s="2">
        <f t="shared" si="6"/>
        <v>0</v>
      </c>
      <c r="T25" s="3"/>
      <c r="U25" s="2">
        <f t="shared" si="7"/>
        <v>0</v>
      </c>
      <c r="V25" s="3"/>
      <c r="W25" s="2">
        <f t="shared" si="8"/>
        <v>0</v>
      </c>
      <c r="X25" s="3"/>
      <c r="Y25" s="2">
        <f t="shared" si="9"/>
        <v>0</v>
      </c>
      <c r="Z25" s="3"/>
      <c r="AA25" s="2">
        <f t="shared" si="10"/>
        <v>0</v>
      </c>
      <c r="AB25" s="15"/>
      <c r="AC25" s="2">
        <f t="shared" si="11"/>
        <v>0</v>
      </c>
      <c r="AD25" s="2" t="s">
        <v>257</v>
      </c>
      <c r="AE25" s="2" t="s">
        <v>258</v>
      </c>
      <c r="AF25" s="2" t="s">
        <v>259</v>
      </c>
    </row>
    <row r="26" spans="1:32" ht="15">
      <c r="A26" s="2">
        <v>19</v>
      </c>
      <c r="B26" s="2">
        <v>8</v>
      </c>
      <c r="C26" s="2"/>
      <c r="D26" s="2" t="s">
        <v>218</v>
      </c>
      <c r="E26" s="2" t="s">
        <v>18</v>
      </c>
      <c r="F26" s="2" t="s">
        <v>274</v>
      </c>
      <c r="G26" s="2">
        <f t="shared" si="0"/>
        <v>13</v>
      </c>
      <c r="H26" s="3"/>
      <c r="I26" s="2">
        <f t="shared" si="1"/>
        <v>0</v>
      </c>
      <c r="J26" s="3"/>
      <c r="K26" s="2">
        <f t="shared" si="2"/>
        <v>0</v>
      </c>
      <c r="L26" s="3"/>
      <c r="M26" s="2">
        <f t="shared" si="3"/>
        <v>0</v>
      </c>
      <c r="N26" s="3"/>
      <c r="O26" s="2">
        <f t="shared" si="4"/>
        <v>0</v>
      </c>
      <c r="P26" s="3"/>
      <c r="Q26" s="2">
        <f t="shared" si="5"/>
        <v>0</v>
      </c>
      <c r="R26" s="3"/>
      <c r="S26" s="2">
        <f t="shared" si="6"/>
        <v>0</v>
      </c>
      <c r="T26" s="3"/>
      <c r="U26" s="2">
        <f t="shared" si="7"/>
        <v>0</v>
      </c>
      <c r="V26" s="3"/>
      <c r="W26" s="2">
        <f t="shared" si="8"/>
        <v>0</v>
      </c>
      <c r="X26" s="3">
        <v>8</v>
      </c>
      <c r="Y26" s="2">
        <f t="shared" si="9"/>
        <v>13</v>
      </c>
      <c r="Z26" s="3"/>
      <c r="AA26" s="2">
        <f t="shared" si="10"/>
        <v>0</v>
      </c>
      <c r="AB26" s="15"/>
      <c r="AC26" s="2">
        <f t="shared" si="11"/>
        <v>0</v>
      </c>
      <c r="AD26" s="2"/>
      <c r="AE26" s="2" t="s">
        <v>49</v>
      </c>
      <c r="AF26" s="2" t="s">
        <v>275</v>
      </c>
    </row>
    <row r="27" spans="1:32" ht="15">
      <c r="A27" s="2">
        <v>20</v>
      </c>
      <c r="B27" s="2">
        <v>7</v>
      </c>
      <c r="C27" s="2"/>
      <c r="D27" s="2" t="s">
        <v>218</v>
      </c>
      <c r="E27" s="2" t="s">
        <v>147</v>
      </c>
      <c r="F27" s="2" t="s">
        <v>250</v>
      </c>
      <c r="G27" s="2">
        <f t="shared" si="0"/>
        <v>10</v>
      </c>
      <c r="H27" s="3" t="s">
        <v>43</v>
      </c>
      <c r="I27" s="2">
        <f t="shared" si="1"/>
        <v>0</v>
      </c>
      <c r="J27" s="3"/>
      <c r="K27" s="2">
        <f t="shared" si="2"/>
        <v>0</v>
      </c>
      <c r="L27" s="3">
        <v>11</v>
      </c>
      <c r="M27" s="2">
        <f t="shared" si="3"/>
        <v>10</v>
      </c>
      <c r="N27" s="3"/>
      <c r="O27" s="2">
        <f t="shared" si="4"/>
        <v>0</v>
      </c>
      <c r="P27" s="3"/>
      <c r="Q27" s="2">
        <f t="shared" si="5"/>
        <v>0</v>
      </c>
      <c r="R27" s="3"/>
      <c r="S27" s="2">
        <f t="shared" si="6"/>
        <v>0</v>
      </c>
      <c r="T27" s="3"/>
      <c r="U27" s="2">
        <f t="shared" si="7"/>
        <v>0</v>
      </c>
      <c r="V27" s="3"/>
      <c r="W27" s="2">
        <f t="shared" si="8"/>
        <v>0</v>
      </c>
      <c r="X27" s="3"/>
      <c r="Y27" s="2">
        <f t="shared" si="9"/>
        <v>0</v>
      </c>
      <c r="Z27" s="3"/>
      <c r="AA27" s="2">
        <f t="shared" si="10"/>
        <v>0</v>
      </c>
      <c r="AB27" s="15"/>
      <c r="AC27" s="2">
        <f t="shared" si="11"/>
        <v>0</v>
      </c>
      <c r="AD27" s="2" t="s">
        <v>20</v>
      </c>
      <c r="AE27" s="2" t="s">
        <v>53</v>
      </c>
      <c r="AF27" s="2"/>
    </row>
    <row r="28" spans="1:32" ht="15">
      <c r="A28" s="2">
        <v>20</v>
      </c>
      <c r="B28" s="2">
        <v>13</v>
      </c>
      <c r="C28" s="2"/>
      <c r="D28" s="2" t="s">
        <v>218</v>
      </c>
      <c r="E28" s="2" t="s">
        <v>54</v>
      </c>
      <c r="F28" s="2" t="s">
        <v>281</v>
      </c>
      <c r="G28" s="2">
        <f t="shared" si="0"/>
        <v>10</v>
      </c>
      <c r="H28" s="3"/>
      <c r="I28" s="2">
        <f t="shared" si="1"/>
        <v>0</v>
      </c>
      <c r="J28" s="3"/>
      <c r="K28" s="2">
        <f t="shared" si="2"/>
        <v>0</v>
      </c>
      <c r="L28" s="3"/>
      <c r="M28" s="2">
        <f t="shared" si="3"/>
        <v>0</v>
      </c>
      <c r="N28" s="3"/>
      <c r="O28" s="2">
        <f t="shared" si="4"/>
        <v>0</v>
      </c>
      <c r="P28" s="3"/>
      <c r="Q28" s="2">
        <f t="shared" si="5"/>
        <v>0</v>
      </c>
      <c r="R28" s="3">
        <v>11</v>
      </c>
      <c r="S28" s="2">
        <f t="shared" si="6"/>
        <v>10</v>
      </c>
      <c r="T28" s="3"/>
      <c r="U28" s="2">
        <f t="shared" si="7"/>
        <v>0</v>
      </c>
      <c r="V28" s="3"/>
      <c r="W28" s="2">
        <f t="shared" si="8"/>
        <v>0</v>
      </c>
      <c r="X28" s="3"/>
      <c r="Y28" s="2">
        <f t="shared" si="9"/>
        <v>0</v>
      </c>
      <c r="Z28" s="3"/>
      <c r="AA28" s="2">
        <f t="shared" si="10"/>
        <v>0</v>
      </c>
      <c r="AB28" s="15"/>
      <c r="AC28" s="2">
        <f t="shared" si="11"/>
        <v>0</v>
      </c>
      <c r="AD28" s="2"/>
      <c r="AE28" s="2" t="s">
        <v>49</v>
      </c>
      <c r="AF28" s="2" t="s">
        <v>282</v>
      </c>
    </row>
    <row r="29" spans="1:32" ht="15">
      <c r="A29" s="2">
        <v>20</v>
      </c>
      <c r="B29" s="2">
        <v>49</v>
      </c>
      <c r="C29" s="2"/>
      <c r="D29" s="2" t="s">
        <v>218</v>
      </c>
      <c r="E29" s="2" t="s">
        <v>63</v>
      </c>
      <c r="F29" s="2" t="s">
        <v>283</v>
      </c>
      <c r="G29" s="2">
        <f t="shared" si="0"/>
        <v>10</v>
      </c>
      <c r="H29" s="3"/>
      <c r="I29" s="2">
        <f t="shared" si="1"/>
        <v>0</v>
      </c>
      <c r="J29" s="3"/>
      <c r="K29" s="2">
        <f t="shared" si="2"/>
        <v>0</v>
      </c>
      <c r="L29" s="3"/>
      <c r="M29" s="2">
        <f t="shared" si="3"/>
        <v>0</v>
      </c>
      <c r="N29" s="3"/>
      <c r="O29" s="2">
        <f t="shared" si="4"/>
        <v>0</v>
      </c>
      <c r="P29" s="3"/>
      <c r="Q29" s="2">
        <f t="shared" si="5"/>
        <v>0</v>
      </c>
      <c r="R29" s="3"/>
      <c r="S29" s="2">
        <f t="shared" si="6"/>
        <v>0</v>
      </c>
      <c r="T29" s="3"/>
      <c r="U29" s="2">
        <f t="shared" si="7"/>
        <v>0</v>
      </c>
      <c r="V29" s="3"/>
      <c r="W29" s="2">
        <f t="shared" si="8"/>
        <v>0</v>
      </c>
      <c r="X29" s="3">
        <v>11</v>
      </c>
      <c r="Y29" s="2">
        <f t="shared" si="9"/>
        <v>10</v>
      </c>
      <c r="Z29" s="3"/>
      <c r="AA29" s="2">
        <f t="shared" si="10"/>
        <v>0</v>
      </c>
      <c r="AB29" s="15"/>
      <c r="AC29" s="2">
        <f t="shared" si="11"/>
        <v>0</v>
      </c>
      <c r="AD29" s="2" t="s">
        <v>133</v>
      </c>
      <c r="AE29" s="2"/>
      <c r="AF29" s="2" t="s">
        <v>284</v>
      </c>
    </row>
    <row r="30" spans="1:32" ht="15">
      <c r="A30" s="2">
        <v>21</v>
      </c>
      <c r="B30" s="2">
        <v>563</v>
      </c>
      <c r="C30" s="2">
        <v>123678212145</v>
      </c>
      <c r="D30" s="2" t="s">
        <v>218</v>
      </c>
      <c r="E30" s="2" t="s">
        <v>23</v>
      </c>
      <c r="F30" s="2" t="s">
        <v>86</v>
      </c>
      <c r="G30" s="2">
        <f t="shared" si="0"/>
        <v>9</v>
      </c>
      <c r="H30" s="3"/>
      <c r="I30" s="2">
        <f t="shared" si="1"/>
        <v>0</v>
      </c>
      <c r="J30" s="3">
        <v>12</v>
      </c>
      <c r="K30" s="2">
        <f t="shared" si="2"/>
        <v>9</v>
      </c>
      <c r="L30" s="3"/>
      <c r="M30" s="2">
        <f t="shared" si="3"/>
        <v>0</v>
      </c>
      <c r="N30" s="3"/>
      <c r="O30" s="2">
        <f t="shared" si="4"/>
        <v>0</v>
      </c>
      <c r="P30" s="3"/>
      <c r="Q30" s="2">
        <f t="shared" si="5"/>
        <v>0</v>
      </c>
      <c r="R30" s="3"/>
      <c r="S30" s="2">
        <f t="shared" si="6"/>
        <v>0</v>
      </c>
      <c r="T30" s="3"/>
      <c r="U30" s="2">
        <f t="shared" si="7"/>
        <v>0</v>
      </c>
      <c r="V30" s="3"/>
      <c r="W30" s="2">
        <f t="shared" si="8"/>
        <v>0</v>
      </c>
      <c r="X30" s="3"/>
      <c r="Y30" s="2">
        <f t="shared" si="9"/>
        <v>0</v>
      </c>
      <c r="Z30" s="3"/>
      <c r="AA30" s="2">
        <f t="shared" si="10"/>
        <v>0</v>
      </c>
      <c r="AB30" s="15"/>
      <c r="AC30" s="2">
        <f t="shared" si="11"/>
        <v>0</v>
      </c>
      <c r="AD30" s="2" t="s">
        <v>87</v>
      </c>
      <c r="AE30" s="2" t="s">
        <v>88</v>
      </c>
      <c r="AF30" s="2"/>
    </row>
  </sheetData>
  <sheetProtection/>
  <mergeCells count="12">
    <mergeCell ref="P4:Q4"/>
    <mergeCell ref="B2:N2"/>
    <mergeCell ref="H4:I4"/>
    <mergeCell ref="J4:K4"/>
    <mergeCell ref="L4:M4"/>
    <mergeCell ref="N4:O4"/>
    <mergeCell ref="AB4:AC4"/>
    <mergeCell ref="R4:S4"/>
    <mergeCell ref="T4:U4"/>
    <mergeCell ref="V4:W4"/>
    <mergeCell ref="X4:Y4"/>
    <mergeCell ref="Z4:AA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F2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19" t="s">
        <v>169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32" ht="15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8" t="str">
        <f>"May 27"</f>
        <v>May 27</v>
      </c>
      <c r="I4" s="18"/>
      <c r="J4" s="18" t="str">
        <f>"June 3"</f>
        <v>June 3</v>
      </c>
      <c r="K4" s="18"/>
      <c r="L4" s="18" t="str">
        <f>"June 10"</f>
        <v>June 10</v>
      </c>
      <c r="M4" s="18"/>
      <c r="N4" s="18" t="str">
        <f>"June 17"</f>
        <v>June 17</v>
      </c>
      <c r="O4" s="18"/>
      <c r="P4" s="18" t="str">
        <f>"June 24"</f>
        <v>June 24</v>
      </c>
      <c r="Q4" s="18"/>
      <c r="R4" s="18" t="str">
        <f>"July 1"</f>
        <v>July 1</v>
      </c>
      <c r="S4" s="18"/>
      <c r="T4" s="18" t="str">
        <f>"July 8"</f>
        <v>July 8</v>
      </c>
      <c r="U4" s="18"/>
      <c r="V4" s="18" t="str">
        <f>"July 15"</f>
        <v>July 15</v>
      </c>
      <c r="W4" s="18"/>
      <c r="X4" s="18" t="str">
        <f>"July 22"</f>
        <v>July 22</v>
      </c>
      <c r="Y4" s="18"/>
      <c r="Z4" s="18" t="str">
        <f>"July 29"</f>
        <v>July 29</v>
      </c>
      <c r="AA4" s="18"/>
      <c r="AB4" s="17" t="str">
        <f>"September 9"</f>
        <v>September 9</v>
      </c>
      <c r="AC4" s="18"/>
      <c r="AD4" s="1" t="s">
        <v>10</v>
      </c>
      <c r="AE4" s="1" t="s">
        <v>11</v>
      </c>
      <c r="AF4" s="1" t="s">
        <v>12</v>
      </c>
    </row>
    <row r="5" spans="8:29" ht="15">
      <c r="H5" s="2" t="s">
        <v>8</v>
      </c>
      <c r="I5" s="2" t="s">
        <v>9</v>
      </c>
      <c r="J5" s="2" t="s">
        <v>8</v>
      </c>
      <c r="K5" s="2" t="s">
        <v>9</v>
      </c>
      <c r="L5" s="2" t="s">
        <v>8</v>
      </c>
      <c r="M5" s="2" t="s">
        <v>9</v>
      </c>
      <c r="N5" s="2" t="s">
        <v>8</v>
      </c>
      <c r="O5" s="2" t="s">
        <v>9</v>
      </c>
      <c r="P5" s="2" t="s">
        <v>8</v>
      </c>
      <c r="Q5" s="2" t="s">
        <v>9</v>
      </c>
      <c r="R5" s="2" t="s">
        <v>8</v>
      </c>
      <c r="S5" s="2" t="s">
        <v>9</v>
      </c>
      <c r="T5" s="2" t="s">
        <v>8</v>
      </c>
      <c r="U5" s="2" t="s">
        <v>9</v>
      </c>
      <c r="V5" s="2" t="s">
        <v>8</v>
      </c>
      <c r="W5" s="2" t="s">
        <v>9</v>
      </c>
      <c r="X5" s="2" t="s">
        <v>8</v>
      </c>
      <c r="Y5" s="2" t="s">
        <v>9</v>
      </c>
      <c r="Z5" s="2" t="s">
        <v>8</v>
      </c>
      <c r="AA5" s="2" t="s">
        <v>9</v>
      </c>
      <c r="AB5" s="2" t="s">
        <v>8</v>
      </c>
      <c r="AC5" s="2" t="s">
        <v>9</v>
      </c>
    </row>
    <row r="6" spans="1:32" ht="15">
      <c r="A6" s="2">
        <v>1</v>
      </c>
      <c r="B6" s="2">
        <v>72</v>
      </c>
      <c r="C6" s="2"/>
      <c r="D6" s="2" t="s">
        <v>170</v>
      </c>
      <c r="E6" s="2" t="s">
        <v>176</v>
      </c>
      <c r="F6" s="2" t="s">
        <v>179</v>
      </c>
      <c r="G6" s="2">
        <f aca="true" t="shared" si="0" ref="G6:G24">I6+K6+M6+O6+Q6+S6+U6+W6+Y6+AA6+AC6</f>
        <v>176</v>
      </c>
      <c r="H6" s="3">
        <v>1</v>
      </c>
      <c r="I6" s="2">
        <f aca="true" t="shared" si="1" ref="I6:I20">IF($H6=1,23,IF($H6=2,20,IF($H6=3,18,IF($H6=4,17,IF($H6=5,16,IF($H6=6,15,IF($H6=7,14,IF($H6=8,13,0))))))))+IF($H6=9,12,IF($H6=10,11,IF($H6=11,10,IF($H6=12,9,IF($H6=13,8,IF($H6=14,7,IF($H6=15,6,0)))))))+IF($H6=16,5,IF($H6=17,4,IF($H6=18,3,0)))</f>
        <v>23</v>
      </c>
      <c r="J6" s="3">
        <v>5</v>
      </c>
      <c r="K6" s="2">
        <f aca="true" t="shared" si="2" ref="K6:K20">IF($J6=1,23,IF($J6=2,20,IF($J6=3,18,IF($J6=4,17,IF($J6=5,16,IF($J6=6,15,IF($J6=7,14,IF($J6=8,13,0))))))))+IF($J6=9,12,IF($J6=10,11,IF($J6=11,10,IF($J6=12,9,IF($J6=13,8,IF($J6=14,7,IF($J6=15,6,0)))))))+IF($J6=16,5,IF($J6=17,4,IF($J6=18,3,0)))</f>
        <v>16</v>
      </c>
      <c r="L6" s="3">
        <v>1</v>
      </c>
      <c r="M6" s="2">
        <f aca="true" t="shared" si="3" ref="M6:M20">IF($L6=1,23,IF($L6=2,20,IF($L6=3,18,IF($L6=4,17,IF($L6=5,16,IF($L6=6,15,IF($L6=7,14,IF($L6=8,13,0))))))))+IF($L6=9,12,IF($L6=10,11,IF($L6=11,10,IF($L6=12,9,IF($L6=13,8,IF($L6=14,7,IF($L6=15,6,0)))))))+IF($L6=16,5,IF($L6=17,4,IF($L6=18,3,0)))</f>
        <v>23</v>
      </c>
      <c r="N6" s="3">
        <v>6</v>
      </c>
      <c r="O6" s="2">
        <f aca="true" t="shared" si="4" ref="O6:O20">IF($N6=1,23,IF($N6=2,20,IF($N6=3,18,IF($N6=4,17,IF($N6=5,16,IF($N6=6,15,IF($N6=7,14,IF($N6=8,13,0))))))))+IF($N6=9,12,IF($N6=10,11,IF($N6=11,10,IF($N6=12,9,IF($N6=13,8,IF($N6=14,7,IF($N6=15,6,0)))))))+IF($N6=16,5,IF($N6=17,4,IF($N6=18,3,0)))</f>
        <v>15</v>
      </c>
      <c r="P6" s="3"/>
      <c r="Q6" s="2">
        <f aca="true" t="shared" si="5" ref="Q6:Q20">IF($P6=1,23,IF($P6=2,20,IF($P6=3,18,IF($P6=4,17,IF($P6=5,16,IF($P6=6,15,IF($P6=7,14,IF($P6=8,13,0))))))))+IF($P6=9,12,IF($P6=10,11,IF($P6=11,10,IF($P6=12,9,IF($P6=13,8,IF($P6=14,7,IF($P6=15,6,0)))))))+IF($P6=16,5,IF($P6=17,4,IF($P6=18,3,0)))</f>
        <v>0</v>
      </c>
      <c r="R6" s="3">
        <v>2</v>
      </c>
      <c r="S6" s="2">
        <f aca="true" t="shared" si="6" ref="S6:S20">IF($R6=1,23,IF($R6=2,20,IF($R6=3,18,IF($R6=4,17,IF($R6=5,16,IF($R6=6,15,IF($R6=7,14,IF($R6=8,13,0))))))))+IF($R6=9,12,IF($R6=10,11,IF($R6=11,10,IF($R6=12,9,IF($R6=13,8,IF($R6=14,7,IF($R6=15,6,0)))))))+IF($R6=16,5,IF($R6=17,4,IF($R6=18,3,0)))</f>
        <v>20</v>
      </c>
      <c r="T6" s="3">
        <v>3</v>
      </c>
      <c r="U6" s="2">
        <f aca="true" t="shared" si="7" ref="U6:U20">IF($T6=1,23,IF($T6=2,20,IF($T6=3,18,IF($T6=4,17,IF($T6=5,16,IF($T6=6,15,IF($T6=7,14,IF($T6=8,13,0))))))))+IF($T6=9,12,IF($T6=10,11,IF($T6=11,10,IF($T6=12,9,IF($T6=13,8,IF($T6=14,7,IF($T6=15,6,0)))))))+IF($T6=16,5,IF($T6=17,4,IF($T6=18,3,0)))</f>
        <v>18</v>
      </c>
      <c r="V6" s="3"/>
      <c r="W6" s="2">
        <f aca="true" t="shared" si="8" ref="W6:W20">IF($V6=1,23,IF($V6=2,20,IF($V6=3,18,IF($V6=4,17,IF($V6=5,16,IF($V6=6,15,IF($V6=7,14,IF($V6=8,13,0))))))))+IF($V6=9,12,IF($V6=10,11,IF($V6=11,10,IF($V6=12,9,IF($V6=13,8,IF($V6=14,7,IF($V6=15,6,0)))))))+IF($V6=16,5,IF($V6=17,4,IF($V6=18,3,0)))</f>
        <v>0</v>
      </c>
      <c r="X6" s="3">
        <v>1</v>
      </c>
      <c r="Y6" s="2">
        <f aca="true" t="shared" si="9" ref="Y6:Y20">IF($X6=1,23,IF($X6=2,20,IF($X6=3,18,IF($X6=4,17,IF($X6=5,16,IF($X6=6,15,IF($X6=7,14,IF($X6=8,13,0))))))))+IF($X6=9,12,IF($X6=10,11,IF($X6=11,10,IF($X6=12,9,IF($X6=13,8,IF($X6=14,7,IF($X6=15,6,0)))))))+IF($X6=16,5,IF($X6=17,4,IF($X6=18,3,0)))</f>
        <v>23</v>
      </c>
      <c r="Z6" s="3">
        <v>2</v>
      </c>
      <c r="AA6" s="2">
        <f aca="true" t="shared" si="10" ref="AA6:AA20">IF($Z6=1,23,IF($Z6=2,20,IF($Z6=3,18,IF($Z6=4,17,IF($Z6=5,16,IF($Z6=6,15,IF($Z6=7,14,IF($Z6=8,13,0))))))))+IF($Z6=9,12,IF($Z6=10,11,IF($Z6=11,10,IF($Z6=12,9,IF($Z6=13,8,IF($Z6=14,7,IF($Z6=15,6,0)))))))+IF($Z6=16,5,IF($Z6=17,4,IF($Z6=18,3,0)))</f>
        <v>20</v>
      </c>
      <c r="AB6" s="5">
        <v>3</v>
      </c>
      <c r="AC6" s="2">
        <f aca="true" t="shared" si="11" ref="AC6:AC24">IF($AB6=1,23,IF($AB6=2,20,IF($AB6=3,18,IF($AB6=4,17,IF($AB6=5,16,IF($AB6=6,15,IF($AB6=7,14,IF($AB6=8,13,0))))))))+IF($AB6=9,12,IF($AB6=10,11,IF($AB6=11,10,IF($AB6=12,9,IF($AB6=13,8,IF($AB6=14,7,IF($AB6=15,6,0)))))))+IF($AB6=16,5,IF($AB6=17,4,IF($AB6=18,3,0)))</f>
        <v>18</v>
      </c>
      <c r="AD6" s="2" t="s">
        <v>20</v>
      </c>
      <c r="AE6" s="2" t="s">
        <v>49</v>
      </c>
      <c r="AF6" s="2" t="s">
        <v>180</v>
      </c>
    </row>
    <row r="7" spans="1:32" ht="15">
      <c r="A7" s="2">
        <v>2</v>
      </c>
      <c r="B7" s="2">
        <v>111</v>
      </c>
      <c r="C7" s="2"/>
      <c r="D7" s="2" t="s">
        <v>170</v>
      </c>
      <c r="E7" s="2" t="s">
        <v>187</v>
      </c>
      <c r="F7" s="2" t="s">
        <v>188</v>
      </c>
      <c r="G7" s="2">
        <f t="shared" si="0"/>
        <v>169</v>
      </c>
      <c r="H7" s="3">
        <v>5</v>
      </c>
      <c r="I7" s="2">
        <f t="shared" si="1"/>
        <v>16</v>
      </c>
      <c r="J7" s="3">
        <v>7</v>
      </c>
      <c r="K7" s="2">
        <f t="shared" si="2"/>
        <v>14</v>
      </c>
      <c r="L7" s="3">
        <v>3</v>
      </c>
      <c r="M7" s="2">
        <f t="shared" si="3"/>
        <v>18</v>
      </c>
      <c r="N7" s="3">
        <v>3</v>
      </c>
      <c r="O7" s="2">
        <f t="shared" si="4"/>
        <v>18</v>
      </c>
      <c r="P7" s="3"/>
      <c r="Q7" s="2">
        <f t="shared" si="5"/>
        <v>0</v>
      </c>
      <c r="R7" s="3">
        <v>4</v>
      </c>
      <c r="S7" s="2">
        <f t="shared" si="6"/>
        <v>17</v>
      </c>
      <c r="T7" s="3">
        <v>1</v>
      </c>
      <c r="U7" s="2">
        <f t="shared" si="7"/>
        <v>23</v>
      </c>
      <c r="V7" s="3"/>
      <c r="W7" s="2">
        <f t="shared" si="8"/>
        <v>0</v>
      </c>
      <c r="X7" s="3">
        <v>4</v>
      </c>
      <c r="Y7" s="2">
        <f t="shared" si="9"/>
        <v>17</v>
      </c>
      <c r="Z7" s="3">
        <v>1</v>
      </c>
      <c r="AA7" s="2">
        <f t="shared" si="10"/>
        <v>23</v>
      </c>
      <c r="AB7" s="5">
        <v>1</v>
      </c>
      <c r="AC7" s="2">
        <f t="shared" si="11"/>
        <v>23</v>
      </c>
      <c r="AD7" s="2" t="s">
        <v>94</v>
      </c>
      <c r="AE7" s="2" t="s">
        <v>49</v>
      </c>
      <c r="AF7" s="2" t="s">
        <v>189</v>
      </c>
    </row>
    <row r="8" spans="1:32" ht="15">
      <c r="A8" s="2">
        <v>3</v>
      </c>
      <c r="B8" s="2">
        <v>6</v>
      </c>
      <c r="C8" s="2">
        <v>123678212947</v>
      </c>
      <c r="D8" s="2" t="s">
        <v>170</v>
      </c>
      <c r="E8" s="2" t="s">
        <v>114</v>
      </c>
      <c r="F8" s="2" t="s">
        <v>171</v>
      </c>
      <c r="G8" s="2">
        <f t="shared" si="0"/>
        <v>158</v>
      </c>
      <c r="H8" s="3">
        <v>8</v>
      </c>
      <c r="I8" s="2">
        <f t="shared" si="1"/>
        <v>13</v>
      </c>
      <c r="J8" s="3">
        <v>3</v>
      </c>
      <c r="K8" s="2">
        <f t="shared" si="2"/>
        <v>18</v>
      </c>
      <c r="L8" s="3">
        <v>2</v>
      </c>
      <c r="M8" s="2">
        <f t="shared" si="3"/>
        <v>20</v>
      </c>
      <c r="N8" s="3">
        <v>1</v>
      </c>
      <c r="O8" s="2">
        <f t="shared" si="4"/>
        <v>23</v>
      </c>
      <c r="P8" s="3"/>
      <c r="Q8" s="2">
        <f t="shared" si="5"/>
        <v>0</v>
      </c>
      <c r="R8" s="3">
        <v>5</v>
      </c>
      <c r="S8" s="2">
        <f t="shared" si="6"/>
        <v>16</v>
      </c>
      <c r="T8" s="3">
        <v>2</v>
      </c>
      <c r="U8" s="2">
        <f t="shared" si="7"/>
        <v>20</v>
      </c>
      <c r="V8" s="3"/>
      <c r="W8" s="2">
        <f t="shared" si="8"/>
        <v>0</v>
      </c>
      <c r="X8" s="3">
        <v>2</v>
      </c>
      <c r="Y8" s="2">
        <f t="shared" si="9"/>
        <v>20</v>
      </c>
      <c r="Z8" s="3">
        <v>6</v>
      </c>
      <c r="AA8" s="2">
        <f t="shared" si="10"/>
        <v>15</v>
      </c>
      <c r="AB8" s="5">
        <v>8</v>
      </c>
      <c r="AC8" s="2">
        <f t="shared" si="11"/>
        <v>13</v>
      </c>
      <c r="AD8" s="2" t="s">
        <v>20</v>
      </c>
      <c r="AE8" s="2" t="s">
        <v>49</v>
      </c>
      <c r="AF8" s="2" t="s">
        <v>172</v>
      </c>
    </row>
    <row r="9" spans="1:32" ht="15">
      <c r="A9" s="2">
        <v>4</v>
      </c>
      <c r="B9" s="2">
        <v>74</v>
      </c>
      <c r="C9" s="2"/>
      <c r="D9" s="2" t="s">
        <v>170</v>
      </c>
      <c r="E9" s="2" t="s">
        <v>109</v>
      </c>
      <c r="F9" s="2" t="s">
        <v>181</v>
      </c>
      <c r="G9" s="2">
        <f t="shared" si="0"/>
        <v>124</v>
      </c>
      <c r="H9" s="3">
        <v>4</v>
      </c>
      <c r="I9" s="2">
        <f t="shared" si="1"/>
        <v>17</v>
      </c>
      <c r="J9" s="3">
        <v>4</v>
      </c>
      <c r="K9" s="2">
        <f t="shared" si="2"/>
        <v>17</v>
      </c>
      <c r="L9" s="3">
        <v>6</v>
      </c>
      <c r="M9" s="2">
        <f t="shared" si="3"/>
        <v>15</v>
      </c>
      <c r="N9" s="3"/>
      <c r="O9" s="2">
        <f t="shared" si="4"/>
        <v>0</v>
      </c>
      <c r="P9" s="3"/>
      <c r="Q9" s="2">
        <f t="shared" si="5"/>
        <v>0</v>
      </c>
      <c r="R9" s="3">
        <v>7</v>
      </c>
      <c r="S9" s="2">
        <f t="shared" si="6"/>
        <v>14</v>
      </c>
      <c r="T9" s="3">
        <v>4</v>
      </c>
      <c r="U9" s="2">
        <f t="shared" si="7"/>
        <v>17</v>
      </c>
      <c r="V9" s="3"/>
      <c r="W9" s="2">
        <f t="shared" si="8"/>
        <v>0</v>
      </c>
      <c r="X9" s="3">
        <v>7</v>
      </c>
      <c r="Y9" s="2">
        <f t="shared" si="9"/>
        <v>14</v>
      </c>
      <c r="Z9" s="3">
        <v>7</v>
      </c>
      <c r="AA9" s="2">
        <f t="shared" si="10"/>
        <v>14</v>
      </c>
      <c r="AB9" s="5">
        <v>5</v>
      </c>
      <c r="AC9" s="2">
        <f t="shared" si="11"/>
        <v>16</v>
      </c>
      <c r="AD9" s="2" t="s">
        <v>20</v>
      </c>
      <c r="AE9" s="2" t="s">
        <v>182</v>
      </c>
      <c r="AF9" s="2" t="s">
        <v>183</v>
      </c>
    </row>
    <row r="10" spans="1:32" ht="15">
      <c r="A10" s="2">
        <v>5</v>
      </c>
      <c r="B10" s="2">
        <v>38</v>
      </c>
      <c r="C10" s="2">
        <v>123678213579</v>
      </c>
      <c r="D10" s="2" t="s">
        <v>170</v>
      </c>
      <c r="E10" s="2" t="s">
        <v>174</v>
      </c>
      <c r="F10" s="2" t="s">
        <v>142</v>
      </c>
      <c r="G10" s="2">
        <f t="shared" si="0"/>
        <v>123</v>
      </c>
      <c r="H10" s="3">
        <v>9</v>
      </c>
      <c r="I10" s="2">
        <f t="shared" si="1"/>
        <v>12</v>
      </c>
      <c r="J10" s="3">
        <v>12</v>
      </c>
      <c r="K10" s="2">
        <f t="shared" si="2"/>
        <v>9</v>
      </c>
      <c r="L10" s="3">
        <v>8</v>
      </c>
      <c r="M10" s="2">
        <f t="shared" si="3"/>
        <v>13</v>
      </c>
      <c r="N10" s="3">
        <v>10</v>
      </c>
      <c r="O10" s="2">
        <f t="shared" si="4"/>
        <v>11</v>
      </c>
      <c r="P10" s="3"/>
      <c r="Q10" s="2">
        <f t="shared" si="5"/>
        <v>0</v>
      </c>
      <c r="R10" s="3">
        <v>6</v>
      </c>
      <c r="S10" s="2">
        <f t="shared" si="6"/>
        <v>15</v>
      </c>
      <c r="T10" s="3">
        <v>6</v>
      </c>
      <c r="U10" s="2">
        <f t="shared" si="7"/>
        <v>15</v>
      </c>
      <c r="V10" s="3"/>
      <c r="W10" s="2">
        <f t="shared" si="8"/>
        <v>0</v>
      </c>
      <c r="X10" s="3">
        <v>5</v>
      </c>
      <c r="Y10" s="2">
        <f t="shared" si="9"/>
        <v>16</v>
      </c>
      <c r="Z10" s="3">
        <v>4</v>
      </c>
      <c r="AA10" s="2">
        <f t="shared" si="10"/>
        <v>17</v>
      </c>
      <c r="AB10" s="5">
        <v>6</v>
      </c>
      <c r="AC10" s="2">
        <f t="shared" si="11"/>
        <v>15</v>
      </c>
      <c r="AD10" s="2" t="s">
        <v>20</v>
      </c>
      <c r="AE10" s="2" t="s">
        <v>66</v>
      </c>
      <c r="AF10" s="2" t="s">
        <v>175</v>
      </c>
    </row>
    <row r="11" spans="1:32" ht="15">
      <c r="A11" s="2">
        <v>6</v>
      </c>
      <c r="B11" s="2">
        <v>119</v>
      </c>
      <c r="C11" s="2">
        <v>123678212527</v>
      </c>
      <c r="D11" s="2" t="s">
        <v>170</v>
      </c>
      <c r="E11" s="2" t="s">
        <v>156</v>
      </c>
      <c r="F11" s="2" t="s">
        <v>15</v>
      </c>
      <c r="G11" s="2">
        <f t="shared" si="0"/>
        <v>102</v>
      </c>
      <c r="H11" s="3">
        <v>3</v>
      </c>
      <c r="I11" s="2">
        <f t="shared" si="1"/>
        <v>18</v>
      </c>
      <c r="J11" s="3">
        <v>1</v>
      </c>
      <c r="K11" s="2">
        <f t="shared" si="2"/>
        <v>23</v>
      </c>
      <c r="L11" s="3"/>
      <c r="M11" s="2">
        <f t="shared" si="3"/>
        <v>0</v>
      </c>
      <c r="N11" s="3">
        <v>2</v>
      </c>
      <c r="O11" s="2">
        <f t="shared" si="4"/>
        <v>20</v>
      </c>
      <c r="P11" s="3"/>
      <c r="Q11" s="2">
        <f t="shared" si="5"/>
        <v>0</v>
      </c>
      <c r="R11" s="3">
        <v>1</v>
      </c>
      <c r="S11" s="2">
        <f t="shared" si="6"/>
        <v>23</v>
      </c>
      <c r="T11" s="3"/>
      <c r="U11" s="2">
        <f t="shared" si="7"/>
        <v>0</v>
      </c>
      <c r="V11" s="3"/>
      <c r="W11" s="2">
        <f t="shared" si="8"/>
        <v>0</v>
      </c>
      <c r="X11" s="3"/>
      <c r="Y11" s="2">
        <f t="shared" si="9"/>
        <v>0</v>
      </c>
      <c r="Z11" s="3">
        <v>3</v>
      </c>
      <c r="AA11" s="2">
        <f t="shared" si="10"/>
        <v>18</v>
      </c>
      <c r="AB11" s="5"/>
      <c r="AC11" s="2">
        <f t="shared" si="11"/>
        <v>0</v>
      </c>
      <c r="AD11" s="2" t="s">
        <v>16</v>
      </c>
      <c r="AE11" s="2" t="s">
        <v>49</v>
      </c>
      <c r="AF11" s="2" t="s">
        <v>173</v>
      </c>
    </row>
    <row r="12" spans="1:32" ht="15">
      <c r="A12" s="2">
        <v>7</v>
      </c>
      <c r="B12" s="2">
        <v>9</v>
      </c>
      <c r="C12" s="2">
        <v>123678215030</v>
      </c>
      <c r="D12" s="2" t="s">
        <v>170</v>
      </c>
      <c r="E12" s="2" t="s">
        <v>197</v>
      </c>
      <c r="F12" s="2" t="s">
        <v>198</v>
      </c>
      <c r="G12" s="2">
        <f t="shared" si="0"/>
        <v>95</v>
      </c>
      <c r="H12" s="3">
        <v>10</v>
      </c>
      <c r="I12" s="2">
        <f t="shared" si="1"/>
        <v>11</v>
      </c>
      <c r="J12" s="3">
        <v>8</v>
      </c>
      <c r="K12" s="2">
        <f t="shared" si="2"/>
        <v>13</v>
      </c>
      <c r="L12" s="3">
        <v>4</v>
      </c>
      <c r="M12" s="2">
        <f t="shared" si="3"/>
        <v>17</v>
      </c>
      <c r="N12" s="3">
        <v>5</v>
      </c>
      <c r="O12" s="2">
        <f t="shared" si="4"/>
        <v>16</v>
      </c>
      <c r="P12" s="3"/>
      <c r="Q12" s="2">
        <f t="shared" si="5"/>
        <v>0</v>
      </c>
      <c r="R12" s="3"/>
      <c r="S12" s="2">
        <f t="shared" si="6"/>
        <v>0</v>
      </c>
      <c r="T12" s="3"/>
      <c r="U12" s="2">
        <f t="shared" si="7"/>
        <v>0</v>
      </c>
      <c r="V12" s="3"/>
      <c r="W12" s="2">
        <f t="shared" si="8"/>
        <v>0</v>
      </c>
      <c r="X12" s="3">
        <v>3</v>
      </c>
      <c r="Y12" s="2">
        <f t="shared" si="9"/>
        <v>18</v>
      </c>
      <c r="Z12" s="3"/>
      <c r="AA12" s="2">
        <f t="shared" si="10"/>
        <v>0</v>
      </c>
      <c r="AB12" s="5">
        <v>2</v>
      </c>
      <c r="AC12" s="2">
        <f t="shared" si="11"/>
        <v>20</v>
      </c>
      <c r="AD12" s="2" t="s">
        <v>199</v>
      </c>
      <c r="AE12" s="2" t="s">
        <v>69</v>
      </c>
      <c r="AF12" s="2" t="s">
        <v>200</v>
      </c>
    </row>
    <row r="13" spans="1:32" ht="15">
      <c r="A13" s="2">
        <v>8</v>
      </c>
      <c r="B13" s="2">
        <v>82</v>
      </c>
      <c r="C13" s="2"/>
      <c r="D13" s="2" t="s">
        <v>170</v>
      </c>
      <c r="E13" s="2" t="s">
        <v>184</v>
      </c>
      <c r="F13" s="2" t="s">
        <v>185</v>
      </c>
      <c r="G13" s="2">
        <f t="shared" si="0"/>
        <v>87</v>
      </c>
      <c r="H13" s="3">
        <v>6</v>
      </c>
      <c r="I13" s="2">
        <f t="shared" si="1"/>
        <v>15</v>
      </c>
      <c r="J13" s="3">
        <v>2</v>
      </c>
      <c r="K13" s="2">
        <f t="shared" si="2"/>
        <v>20</v>
      </c>
      <c r="L13" s="3"/>
      <c r="M13" s="2">
        <f t="shared" si="3"/>
        <v>0</v>
      </c>
      <c r="N13" s="3">
        <v>4</v>
      </c>
      <c r="O13" s="2">
        <f t="shared" si="4"/>
        <v>17</v>
      </c>
      <c r="P13" s="3"/>
      <c r="Q13" s="2">
        <f t="shared" si="5"/>
        <v>0</v>
      </c>
      <c r="R13" s="3">
        <v>3</v>
      </c>
      <c r="S13" s="2">
        <f t="shared" si="6"/>
        <v>18</v>
      </c>
      <c r="T13" s="3"/>
      <c r="U13" s="2">
        <f t="shared" si="7"/>
        <v>0</v>
      </c>
      <c r="V13" s="3"/>
      <c r="W13" s="2">
        <f t="shared" si="8"/>
        <v>0</v>
      </c>
      <c r="X13" s="3"/>
      <c r="Y13" s="2">
        <f t="shared" si="9"/>
        <v>0</v>
      </c>
      <c r="Z13" s="3"/>
      <c r="AA13" s="2">
        <f t="shared" si="10"/>
        <v>0</v>
      </c>
      <c r="AB13" s="5">
        <v>4</v>
      </c>
      <c r="AC13" s="2">
        <f t="shared" si="11"/>
        <v>17</v>
      </c>
      <c r="AD13" s="2" t="s">
        <v>20</v>
      </c>
      <c r="AE13" s="2" t="s">
        <v>69</v>
      </c>
      <c r="AF13" s="2" t="s">
        <v>186</v>
      </c>
    </row>
    <row r="14" spans="1:32" ht="15">
      <c r="A14" s="2">
        <v>9</v>
      </c>
      <c r="B14" s="2">
        <v>60</v>
      </c>
      <c r="C14" s="2"/>
      <c r="D14" s="2" t="s">
        <v>170</v>
      </c>
      <c r="E14" s="2" t="s">
        <v>134</v>
      </c>
      <c r="F14" s="2" t="s">
        <v>135</v>
      </c>
      <c r="G14" s="2">
        <f t="shared" si="0"/>
        <v>65</v>
      </c>
      <c r="H14" s="3">
        <v>2</v>
      </c>
      <c r="I14" s="2">
        <f t="shared" si="1"/>
        <v>20</v>
      </c>
      <c r="J14" s="3">
        <v>6</v>
      </c>
      <c r="K14" s="2">
        <f t="shared" si="2"/>
        <v>15</v>
      </c>
      <c r="L14" s="3">
        <v>5</v>
      </c>
      <c r="M14" s="2">
        <f t="shared" si="3"/>
        <v>16</v>
      </c>
      <c r="N14" s="3">
        <v>7</v>
      </c>
      <c r="O14" s="2">
        <f t="shared" si="4"/>
        <v>14</v>
      </c>
      <c r="P14" s="3"/>
      <c r="Q14" s="2">
        <f t="shared" si="5"/>
        <v>0</v>
      </c>
      <c r="R14" s="3"/>
      <c r="S14" s="2">
        <f t="shared" si="6"/>
        <v>0</v>
      </c>
      <c r="T14" s="3"/>
      <c r="U14" s="2">
        <f t="shared" si="7"/>
        <v>0</v>
      </c>
      <c r="V14" s="3"/>
      <c r="W14" s="2">
        <f t="shared" si="8"/>
        <v>0</v>
      </c>
      <c r="X14" s="3"/>
      <c r="Y14" s="2">
        <f t="shared" si="9"/>
        <v>0</v>
      </c>
      <c r="Z14" s="3"/>
      <c r="AA14" s="2">
        <f t="shared" si="10"/>
        <v>0</v>
      </c>
      <c r="AB14" s="5"/>
      <c r="AC14" s="2">
        <f t="shared" si="11"/>
        <v>0</v>
      </c>
      <c r="AD14" s="2" t="s">
        <v>136</v>
      </c>
      <c r="AE14" s="2" t="s">
        <v>84</v>
      </c>
      <c r="AF14" s="2" t="s">
        <v>137</v>
      </c>
    </row>
    <row r="15" spans="1:32" ht="15">
      <c r="A15" s="2">
        <v>10</v>
      </c>
      <c r="B15" s="2">
        <v>13</v>
      </c>
      <c r="C15" s="2"/>
      <c r="D15" s="2" t="s">
        <v>170</v>
      </c>
      <c r="E15" s="2" t="s">
        <v>214</v>
      </c>
      <c r="F15" s="2" t="s">
        <v>215</v>
      </c>
      <c r="G15" s="2">
        <f t="shared" si="0"/>
        <v>58</v>
      </c>
      <c r="H15" s="3"/>
      <c r="I15" s="2">
        <f t="shared" si="1"/>
        <v>0</v>
      </c>
      <c r="J15" s="3"/>
      <c r="K15" s="2">
        <f t="shared" si="2"/>
        <v>0</v>
      </c>
      <c r="L15" s="3"/>
      <c r="M15" s="2">
        <f t="shared" si="3"/>
        <v>0</v>
      </c>
      <c r="N15" s="3"/>
      <c r="O15" s="2">
        <f t="shared" si="4"/>
        <v>0</v>
      </c>
      <c r="P15" s="3"/>
      <c r="Q15" s="2">
        <f t="shared" si="5"/>
        <v>0</v>
      </c>
      <c r="R15" s="3"/>
      <c r="S15" s="2">
        <f t="shared" si="6"/>
        <v>0</v>
      </c>
      <c r="T15" s="3">
        <v>8</v>
      </c>
      <c r="U15" s="2">
        <f t="shared" si="7"/>
        <v>13</v>
      </c>
      <c r="V15" s="3"/>
      <c r="W15" s="2">
        <f t="shared" si="8"/>
        <v>0</v>
      </c>
      <c r="X15" s="3">
        <v>6</v>
      </c>
      <c r="Y15" s="2">
        <f t="shared" si="9"/>
        <v>15</v>
      </c>
      <c r="Z15" s="3">
        <v>5</v>
      </c>
      <c r="AA15" s="2">
        <f t="shared" si="10"/>
        <v>16</v>
      </c>
      <c r="AB15" s="5">
        <v>7</v>
      </c>
      <c r="AC15" s="2">
        <f t="shared" si="11"/>
        <v>14</v>
      </c>
      <c r="AD15" s="2" t="s">
        <v>87</v>
      </c>
      <c r="AE15" s="2"/>
      <c r="AF15" s="2" t="s">
        <v>216</v>
      </c>
    </row>
    <row r="16" spans="1:32" ht="15">
      <c r="A16" s="2">
        <v>11</v>
      </c>
      <c r="B16" s="2">
        <v>29</v>
      </c>
      <c r="C16" s="2"/>
      <c r="D16" s="2" t="s">
        <v>170</v>
      </c>
      <c r="E16" s="2" t="s">
        <v>176</v>
      </c>
      <c r="F16" s="2" t="s">
        <v>177</v>
      </c>
      <c r="G16" s="2">
        <f t="shared" si="0"/>
        <v>53</v>
      </c>
      <c r="H16" s="3">
        <v>7</v>
      </c>
      <c r="I16" s="2">
        <f t="shared" si="1"/>
        <v>14</v>
      </c>
      <c r="J16" s="3">
        <v>10</v>
      </c>
      <c r="K16" s="2">
        <f t="shared" si="2"/>
        <v>11</v>
      </c>
      <c r="L16" s="3"/>
      <c r="M16" s="2">
        <f t="shared" si="3"/>
        <v>0</v>
      </c>
      <c r="N16" s="3">
        <v>9</v>
      </c>
      <c r="O16" s="2">
        <f t="shared" si="4"/>
        <v>12</v>
      </c>
      <c r="P16" s="3"/>
      <c r="Q16" s="2">
        <f t="shared" si="5"/>
        <v>0</v>
      </c>
      <c r="R16" s="3"/>
      <c r="S16" s="2">
        <f t="shared" si="6"/>
        <v>0</v>
      </c>
      <c r="T16" s="3">
        <v>5</v>
      </c>
      <c r="U16" s="2">
        <f t="shared" si="7"/>
        <v>16</v>
      </c>
      <c r="V16" s="3"/>
      <c r="W16" s="2">
        <f t="shared" si="8"/>
        <v>0</v>
      </c>
      <c r="X16" s="3"/>
      <c r="Y16" s="2">
        <f t="shared" si="9"/>
        <v>0</v>
      </c>
      <c r="Z16" s="3"/>
      <c r="AA16" s="2">
        <f t="shared" si="10"/>
        <v>0</v>
      </c>
      <c r="AB16" s="5"/>
      <c r="AC16" s="2">
        <f t="shared" si="11"/>
        <v>0</v>
      </c>
      <c r="AD16" s="2" t="s">
        <v>20</v>
      </c>
      <c r="AE16" s="2" t="s">
        <v>49</v>
      </c>
      <c r="AF16" s="2" t="s">
        <v>178</v>
      </c>
    </row>
    <row r="17" spans="1:32" ht="15">
      <c r="A17" s="2">
        <v>12</v>
      </c>
      <c r="B17" s="2">
        <v>61</v>
      </c>
      <c r="C17" s="2">
        <v>23678212008</v>
      </c>
      <c r="D17" s="2" t="s">
        <v>170</v>
      </c>
      <c r="E17" s="2" t="s">
        <v>154</v>
      </c>
      <c r="F17" s="2" t="s">
        <v>193</v>
      </c>
      <c r="G17" s="2">
        <f t="shared" si="0"/>
        <v>31</v>
      </c>
      <c r="H17" s="3"/>
      <c r="I17" s="2">
        <f t="shared" si="1"/>
        <v>0</v>
      </c>
      <c r="J17" s="3">
        <v>13</v>
      </c>
      <c r="K17" s="2">
        <f t="shared" si="2"/>
        <v>8</v>
      </c>
      <c r="L17" s="3"/>
      <c r="M17" s="2">
        <f t="shared" si="3"/>
        <v>0</v>
      </c>
      <c r="N17" s="3">
        <v>8</v>
      </c>
      <c r="O17" s="2">
        <f t="shared" si="4"/>
        <v>13</v>
      </c>
      <c r="P17" s="3"/>
      <c r="Q17" s="2">
        <f t="shared" si="5"/>
        <v>0</v>
      </c>
      <c r="R17" s="3"/>
      <c r="S17" s="2">
        <f t="shared" si="6"/>
        <v>0</v>
      </c>
      <c r="T17" s="3"/>
      <c r="U17" s="2">
        <f t="shared" si="7"/>
        <v>0</v>
      </c>
      <c r="V17" s="3"/>
      <c r="W17" s="2">
        <f t="shared" si="8"/>
        <v>0</v>
      </c>
      <c r="X17" s="3"/>
      <c r="Y17" s="2">
        <f t="shared" si="9"/>
        <v>0</v>
      </c>
      <c r="Z17" s="3"/>
      <c r="AA17" s="2">
        <f t="shared" si="10"/>
        <v>0</v>
      </c>
      <c r="AB17" s="5">
        <v>11</v>
      </c>
      <c r="AC17" s="2">
        <f t="shared" si="11"/>
        <v>10</v>
      </c>
      <c r="AD17" s="2" t="s">
        <v>194</v>
      </c>
      <c r="AE17" s="2" t="s">
        <v>195</v>
      </c>
      <c r="AF17" s="2" t="s">
        <v>196</v>
      </c>
    </row>
    <row r="18" spans="1:32" ht="15">
      <c r="A18" s="2">
        <v>13</v>
      </c>
      <c r="B18" s="2">
        <v>51</v>
      </c>
      <c r="C18" s="2"/>
      <c r="D18" s="2" t="s">
        <v>170</v>
      </c>
      <c r="E18" s="2" t="s">
        <v>190</v>
      </c>
      <c r="F18" s="2" t="s">
        <v>191</v>
      </c>
      <c r="G18" s="2">
        <f t="shared" si="0"/>
        <v>26</v>
      </c>
      <c r="H18" s="3"/>
      <c r="I18" s="2">
        <f t="shared" si="1"/>
        <v>0</v>
      </c>
      <c r="J18" s="3"/>
      <c r="K18" s="2">
        <f t="shared" si="2"/>
        <v>0</v>
      </c>
      <c r="L18" s="3">
        <v>7</v>
      </c>
      <c r="M18" s="2">
        <f t="shared" si="3"/>
        <v>14</v>
      </c>
      <c r="N18" s="3"/>
      <c r="O18" s="2">
        <f t="shared" si="4"/>
        <v>0</v>
      </c>
      <c r="P18" s="3"/>
      <c r="Q18" s="2">
        <f t="shared" si="5"/>
        <v>0</v>
      </c>
      <c r="R18" s="3"/>
      <c r="S18" s="2">
        <f t="shared" si="6"/>
        <v>0</v>
      </c>
      <c r="T18" s="3"/>
      <c r="U18" s="2">
        <f t="shared" si="7"/>
        <v>0</v>
      </c>
      <c r="V18" s="3"/>
      <c r="W18" s="2">
        <f t="shared" si="8"/>
        <v>0</v>
      </c>
      <c r="X18" s="3"/>
      <c r="Y18" s="2">
        <f t="shared" si="9"/>
        <v>0</v>
      </c>
      <c r="Z18" s="3"/>
      <c r="AA18" s="2">
        <f t="shared" si="10"/>
        <v>0</v>
      </c>
      <c r="AB18" s="5">
        <v>9</v>
      </c>
      <c r="AC18" s="2">
        <f t="shared" si="11"/>
        <v>12</v>
      </c>
      <c r="AD18" s="2" t="s">
        <v>192</v>
      </c>
      <c r="AE18" s="2" t="s">
        <v>49</v>
      </c>
      <c r="AF18" s="2"/>
    </row>
    <row r="19" spans="1:32" ht="15">
      <c r="A19" s="2">
        <v>14</v>
      </c>
      <c r="B19" s="2">
        <v>49</v>
      </c>
      <c r="C19" s="2"/>
      <c r="D19" s="2" t="s">
        <v>170</v>
      </c>
      <c r="E19" s="2" t="s">
        <v>31</v>
      </c>
      <c r="F19" s="2" t="s">
        <v>32</v>
      </c>
      <c r="G19" s="2">
        <f t="shared" si="0"/>
        <v>14</v>
      </c>
      <c r="H19" s="3"/>
      <c r="I19" s="2">
        <f t="shared" si="1"/>
        <v>0</v>
      </c>
      <c r="J19" s="3"/>
      <c r="K19" s="2">
        <f t="shared" si="2"/>
        <v>0</v>
      </c>
      <c r="L19" s="3"/>
      <c r="M19" s="2">
        <f t="shared" si="3"/>
        <v>0</v>
      </c>
      <c r="N19" s="3"/>
      <c r="O19" s="2">
        <f t="shared" si="4"/>
        <v>0</v>
      </c>
      <c r="P19" s="3"/>
      <c r="Q19" s="2">
        <f t="shared" si="5"/>
        <v>0</v>
      </c>
      <c r="R19" s="3"/>
      <c r="S19" s="2">
        <f t="shared" si="6"/>
        <v>0</v>
      </c>
      <c r="T19" s="3">
        <v>7</v>
      </c>
      <c r="U19" s="2">
        <f t="shared" si="7"/>
        <v>14</v>
      </c>
      <c r="V19" s="3"/>
      <c r="W19" s="2">
        <f t="shared" si="8"/>
        <v>0</v>
      </c>
      <c r="X19" s="3"/>
      <c r="Y19" s="2">
        <f t="shared" si="9"/>
        <v>0</v>
      </c>
      <c r="Z19" s="3"/>
      <c r="AA19" s="2">
        <f t="shared" si="10"/>
        <v>0</v>
      </c>
      <c r="AB19" s="5"/>
      <c r="AC19" s="2">
        <f t="shared" si="11"/>
        <v>0</v>
      </c>
      <c r="AD19" s="2" t="s">
        <v>33</v>
      </c>
      <c r="AE19" s="2" t="s">
        <v>69</v>
      </c>
      <c r="AF19" s="2" t="s">
        <v>34</v>
      </c>
    </row>
    <row r="20" spans="1:32" ht="15">
      <c r="A20" s="2">
        <v>15</v>
      </c>
      <c r="B20" s="2">
        <v>90</v>
      </c>
      <c r="C20" s="2"/>
      <c r="D20" s="2" t="s">
        <v>170</v>
      </c>
      <c r="E20" s="2" t="s">
        <v>209</v>
      </c>
      <c r="F20" s="2" t="s">
        <v>210</v>
      </c>
      <c r="G20" s="2">
        <f t="shared" si="0"/>
        <v>12</v>
      </c>
      <c r="H20" s="3"/>
      <c r="I20" s="2">
        <f t="shared" si="1"/>
        <v>0</v>
      </c>
      <c r="J20" s="3">
        <v>9</v>
      </c>
      <c r="K20" s="2">
        <f t="shared" si="2"/>
        <v>12</v>
      </c>
      <c r="L20" s="3"/>
      <c r="M20" s="2">
        <f t="shared" si="3"/>
        <v>0</v>
      </c>
      <c r="N20" s="3"/>
      <c r="O20" s="2">
        <f t="shared" si="4"/>
        <v>0</v>
      </c>
      <c r="P20" s="3"/>
      <c r="Q20" s="2">
        <f t="shared" si="5"/>
        <v>0</v>
      </c>
      <c r="R20" s="3"/>
      <c r="S20" s="2">
        <f t="shared" si="6"/>
        <v>0</v>
      </c>
      <c r="T20" s="3"/>
      <c r="U20" s="2">
        <f t="shared" si="7"/>
        <v>0</v>
      </c>
      <c r="V20" s="3"/>
      <c r="W20" s="2">
        <f t="shared" si="8"/>
        <v>0</v>
      </c>
      <c r="X20" s="3"/>
      <c r="Y20" s="2">
        <f t="shared" si="9"/>
        <v>0</v>
      </c>
      <c r="Z20" s="3"/>
      <c r="AA20" s="2">
        <f t="shared" si="10"/>
        <v>0</v>
      </c>
      <c r="AB20" s="5"/>
      <c r="AC20" s="2">
        <f t="shared" si="11"/>
        <v>0</v>
      </c>
      <c r="AD20" s="2" t="s">
        <v>211</v>
      </c>
      <c r="AE20" s="2" t="s">
        <v>212</v>
      </c>
      <c r="AF20" s="2" t="s">
        <v>213</v>
      </c>
    </row>
    <row r="21" spans="1:32" ht="15">
      <c r="A21" s="2">
        <v>16</v>
      </c>
      <c r="B21" s="4">
        <v>26</v>
      </c>
      <c r="C21" s="9"/>
      <c r="D21" s="2" t="s">
        <v>170</v>
      </c>
      <c r="E21" s="16" t="s">
        <v>455</v>
      </c>
      <c r="F21" s="16" t="s">
        <v>456</v>
      </c>
      <c r="G21" s="2">
        <f t="shared" si="0"/>
        <v>11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5">
        <v>10</v>
      </c>
      <c r="AC21" s="2">
        <f t="shared" si="11"/>
        <v>11</v>
      </c>
      <c r="AD21" s="9"/>
      <c r="AE21" s="9"/>
      <c r="AF21" s="9"/>
    </row>
    <row r="22" spans="1:32" ht="15">
      <c r="A22" s="2">
        <v>17</v>
      </c>
      <c r="B22" s="2">
        <v>69</v>
      </c>
      <c r="C22" s="2"/>
      <c r="D22" s="2" t="s">
        <v>170</v>
      </c>
      <c r="E22" s="2" t="s">
        <v>18</v>
      </c>
      <c r="F22" s="2" t="s">
        <v>201</v>
      </c>
      <c r="G22" s="2">
        <f t="shared" si="0"/>
        <v>10</v>
      </c>
      <c r="H22" s="3"/>
      <c r="I22" s="2">
        <f>IF($H22=1,23,IF($H22=2,20,IF($H22=3,18,IF($H22=4,17,IF($H22=5,16,IF($H22=6,15,IF($H22=7,14,IF($H22=8,13,0))))))))+IF($H22=9,12,IF($H22=10,11,IF($H22=11,10,IF($H22=12,9,IF($H22=13,8,IF($H22=14,7,IF($H22=15,6,0)))))))+IF($H22=16,5,IF($H22=17,4,IF($H22=18,3,0)))</f>
        <v>0</v>
      </c>
      <c r="J22" s="3">
        <v>11</v>
      </c>
      <c r="K22" s="2">
        <f>IF($J22=1,23,IF($J22=2,20,IF($J22=3,18,IF($J22=4,17,IF($J22=5,16,IF($J22=6,15,IF($J22=7,14,IF($J22=8,13,0))))))))+IF($J22=9,12,IF($J22=10,11,IF($J22=11,10,IF($J22=12,9,IF($J22=13,8,IF($J22=14,7,IF($J22=15,6,0)))))))+IF($J22=16,5,IF($J22=17,4,IF($J22=18,3,0)))</f>
        <v>10</v>
      </c>
      <c r="L22" s="3"/>
      <c r="M22" s="2">
        <f>IF($L22=1,23,IF($L22=2,20,IF($L22=3,18,IF($L22=4,17,IF($L22=5,16,IF($L22=6,15,IF($L22=7,14,IF($L22=8,13,0))))))))+IF($L22=9,12,IF($L22=10,11,IF($L22=11,10,IF($L22=12,9,IF($L22=13,8,IF($L22=14,7,IF($L22=15,6,0)))))))+IF($L22=16,5,IF($L22=17,4,IF($L22=18,3,0)))</f>
        <v>0</v>
      </c>
      <c r="N22" s="3"/>
      <c r="O22" s="2">
        <f>IF($N22=1,23,IF($N22=2,20,IF($N22=3,18,IF($N22=4,17,IF($N22=5,16,IF($N22=6,15,IF($N22=7,14,IF($N22=8,13,0))))))))+IF($N22=9,12,IF($N22=10,11,IF($N22=11,10,IF($N22=12,9,IF($N22=13,8,IF($N22=14,7,IF($N22=15,6,0)))))))+IF($N22=16,5,IF($N22=17,4,IF($N22=18,3,0)))</f>
        <v>0</v>
      </c>
      <c r="P22" s="3"/>
      <c r="Q22" s="2">
        <f>IF($P22=1,23,IF($P22=2,20,IF($P22=3,18,IF($P22=4,17,IF($P22=5,16,IF($P22=6,15,IF($P22=7,14,IF($P22=8,13,0))))))))+IF($P22=9,12,IF($P22=10,11,IF($P22=11,10,IF($P22=12,9,IF($P22=13,8,IF($P22=14,7,IF($P22=15,6,0)))))))+IF($P22=16,5,IF($P22=17,4,IF($P22=18,3,0)))</f>
        <v>0</v>
      </c>
      <c r="R22" s="3"/>
      <c r="S22" s="2">
        <f>IF($R22=1,23,IF($R22=2,20,IF($R22=3,18,IF($R22=4,17,IF($R22=5,16,IF($R22=6,15,IF($R22=7,14,IF($R22=8,13,0))))))))+IF($R22=9,12,IF($R22=10,11,IF($R22=11,10,IF($R22=12,9,IF($R22=13,8,IF($R22=14,7,IF($R22=15,6,0)))))))+IF($R22=16,5,IF($R22=17,4,IF($R22=18,3,0)))</f>
        <v>0</v>
      </c>
      <c r="T22" s="3"/>
      <c r="U22" s="2">
        <f>IF($T22=1,23,IF($T22=2,20,IF($T22=3,18,IF($T22=4,17,IF($T22=5,16,IF($T22=6,15,IF($T22=7,14,IF($T22=8,13,0))))))))+IF($T22=9,12,IF($T22=10,11,IF($T22=11,10,IF($T22=12,9,IF($T22=13,8,IF($T22=14,7,IF($T22=15,6,0)))))))+IF($T22=16,5,IF($T22=17,4,IF($T22=18,3,0)))</f>
        <v>0</v>
      </c>
      <c r="V22" s="3"/>
      <c r="W22" s="2">
        <f>IF($V22=1,23,IF($V22=2,20,IF($V22=3,18,IF($V22=4,17,IF($V22=5,16,IF($V22=6,15,IF($V22=7,14,IF($V22=8,13,0))))))))+IF($V22=9,12,IF($V22=10,11,IF($V22=11,10,IF($V22=12,9,IF($V22=13,8,IF($V22=14,7,IF($V22=15,6,0)))))))+IF($V22=16,5,IF($V22=17,4,IF($V22=18,3,0)))</f>
        <v>0</v>
      </c>
      <c r="X22" s="3"/>
      <c r="Y22" s="2">
        <f>IF($X22=1,23,IF($X22=2,20,IF($X22=3,18,IF($X22=4,17,IF($X22=5,16,IF($X22=6,15,IF($X22=7,14,IF($X22=8,13,0))))))))+IF($X22=9,12,IF($X22=10,11,IF($X22=11,10,IF($X22=12,9,IF($X22=13,8,IF($X22=14,7,IF($X22=15,6,0)))))))+IF($X22=16,5,IF($X22=17,4,IF($X22=18,3,0)))</f>
        <v>0</v>
      </c>
      <c r="Z22" s="3"/>
      <c r="AA22" s="2">
        <f>IF($Z22=1,23,IF($Z22=2,20,IF($Z22=3,18,IF($Z22=4,17,IF($Z22=5,16,IF($Z22=6,15,IF($Z22=7,14,IF($Z22=8,13,0))))))))+IF($Z22=9,12,IF($Z22=10,11,IF($Z22=11,10,IF($Z22=12,9,IF($Z22=13,8,IF($Z22=14,7,IF($Z22=15,6,0)))))))+IF($Z22=16,5,IF($Z22=17,4,IF($Z22=18,3,0)))</f>
        <v>0</v>
      </c>
      <c r="AB22" s="5"/>
      <c r="AC22" s="2">
        <f t="shared" si="11"/>
        <v>0</v>
      </c>
      <c r="AD22" s="2" t="s">
        <v>202</v>
      </c>
      <c r="AE22" s="2"/>
      <c r="AF22" s="2" t="s">
        <v>203</v>
      </c>
    </row>
    <row r="23" spans="1:32" ht="15">
      <c r="A23" s="2">
        <v>18</v>
      </c>
      <c r="B23" s="2">
        <v>391</v>
      </c>
      <c r="C23" s="2"/>
      <c r="D23" s="2" t="s">
        <v>170</v>
      </c>
      <c r="E23" s="2" t="s">
        <v>204</v>
      </c>
      <c r="F23" s="2" t="s">
        <v>205</v>
      </c>
      <c r="G23" s="2">
        <f t="shared" si="0"/>
        <v>7</v>
      </c>
      <c r="H23" s="3"/>
      <c r="I23" s="2">
        <f>IF($H23=1,23,IF($H23=2,20,IF($H23=3,18,IF($H23=4,17,IF($H23=5,16,IF($H23=6,15,IF($H23=7,14,IF($H23=8,13,0))))))))+IF($H23=9,12,IF($H23=10,11,IF($H23=11,10,IF($H23=12,9,IF($H23=13,8,IF($H23=14,7,IF($H23=15,6,0)))))))+IF($H23=16,5,IF($H23=17,4,IF($H23=18,3,0)))</f>
        <v>0</v>
      </c>
      <c r="J23" s="3">
        <v>14</v>
      </c>
      <c r="K23" s="2">
        <f>IF($J23=1,23,IF($J23=2,20,IF($J23=3,18,IF($J23=4,17,IF($J23=5,16,IF($J23=6,15,IF($J23=7,14,IF($J23=8,13,0))))))))+IF($J23=9,12,IF($J23=10,11,IF($J23=11,10,IF($J23=12,9,IF($J23=13,8,IF($J23=14,7,IF($J23=15,6,0)))))))+IF($J23=16,5,IF($J23=17,4,IF($J23=18,3,0)))</f>
        <v>7</v>
      </c>
      <c r="L23" s="3"/>
      <c r="M23" s="2">
        <f>IF($L23=1,23,IF($L23=2,20,IF($L23=3,18,IF($L23=4,17,IF($L23=5,16,IF($L23=6,15,IF($L23=7,14,IF($L23=8,13,0))))))))+IF($L23=9,12,IF($L23=10,11,IF($L23=11,10,IF($L23=12,9,IF($L23=13,8,IF($L23=14,7,IF($L23=15,6,0)))))))+IF($L23=16,5,IF($L23=17,4,IF($L23=18,3,0)))</f>
        <v>0</v>
      </c>
      <c r="N23" s="3"/>
      <c r="O23" s="2">
        <f>IF($N23=1,23,IF($N23=2,20,IF($N23=3,18,IF($N23=4,17,IF($N23=5,16,IF($N23=6,15,IF($N23=7,14,IF($N23=8,13,0))))))))+IF($N23=9,12,IF($N23=10,11,IF($N23=11,10,IF($N23=12,9,IF($N23=13,8,IF($N23=14,7,IF($N23=15,6,0)))))))+IF($N23=16,5,IF($N23=17,4,IF($N23=18,3,0)))</f>
        <v>0</v>
      </c>
      <c r="P23" s="3"/>
      <c r="Q23" s="2">
        <f>IF($P23=1,23,IF($P23=2,20,IF($P23=3,18,IF($P23=4,17,IF($P23=5,16,IF($P23=6,15,IF($P23=7,14,IF($P23=8,13,0))))))))+IF($P23=9,12,IF($P23=10,11,IF($P23=11,10,IF($P23=12,9,IF($P23=13,8,IF($P23=14,7,IF($P23=15,6,0)))))))+IF($P23=16,5,IF($P23=17,4,IF($P23=18,3,0)))</f>
        <v>0</v>
      </c>
      <c r="R23" s="3"/>
      <c r="S23" s="2">
        <f>IF($R23=1,23,IF($R23=2,20,IF($R23=3,18,IF($R23=4,17,IF($R23=5,16,IF($R23=6,15,IF($R23=7,14,IF($R23=8,13,0))))))))+IF($R23=9,12,IF($R23=10,11,IF($R23=11,10,IF($R23=12,9,IF($R23=13,8,IF($R23=14,7,IF($R23=15,6,0)))))))+IF($R23=16,5,IF($R23=17,4,IF($R23=18,3,0)))</f>
        <v>0</v>
      </c>
      <c r="T23" s="3"/>
      <c r="U23" s="2">
        <f>IF($T23=1,23,IF($T23=2,20,IF($T23=3,18,IF($T23=4,17,IF($T23=5,16,IF($T23=6,15,IF($T23=7,14,IF($T23=8,13,0))))))))+IF($T23=9,12,IF($T23=10,11,IF($T23=11,10,IF($T23=12,9,IF($T23=13,8,IF($T23=14,7,IF($T23=15,6,0)))))))+IF($T23=16,5,IF($T23=17,4,IF($T23=18,3,0)))</f>
        <v>0</v>
      </c>
      <c r="V23" s="3"/>
      <c r="W23" s="2">
        <f>IF($V23=1,23,IF($V23=2,20,IF($V23=3,18,IF($V23=4,17,IF($V23=5,16,IF($V23=6,15,IF($V23=7,14,IF($V23=8,13,0))))))))+IF($V23=9,12,IF($V23=10,11,IF($V23=11,10,IF($V23=12,9,IF($V23=13,8,IF($V23=14,7,IF($V23=15,6,0)))))))+IF($V23=16,5,IF($V23=17,4,IF($V23=18,3,0)))</f>
        <v>0</v>
      </c>
      <c r="X23" s="3"/>
      <c r="Y23" s="2">
        <f>IF($X23=1,23,IF($X23=2,20,IF($X23=3,18,IF($X23=4,17,IF($X23=5,16,IF($X23=6,15,IF($X23=7,14,IF($X23=8,13,0))))))))+IF($X23=9,12,IF($X23=10,11,IF($X23=11,10,IF($X23=12,9,IF($X23=13,8,IF($X23=14,7,IF($X23=15,6,0)))))))+IF($X23=16,5,IF($X23=17,4,IF($X23=18,3,0)))</f>
        <v>0</v>
      </c>
      <c r="Z23" s="3"/>
      <c r="AA23" s="2">
        <f>IF($Z23=1,23,IF($Z23=2,20,IF($Z23=3,18,IF($Z23=4,17,IF($Z23=5,16,IF($Z23=6,15,IF($Z23=7,14,IF($Z23=8,13,0))))))))+IF($Z23=9,12,IF($Z23=10,11,IF($Z23=11,10,IF($Z23=12,9,IF($Z23=13,8,IF($Z23=14,7,IF($Z23=15,6,0)))))))+IF($Z23=16,5,IF($Z23=17,4,IF($Z23=18,3,0)))</f>
        <v>0</v>
      </c>
      <c r="AB23" s="5"/>
      <c r="AC23" s="2">
        <f t="shared" si="11"/>
        <v>0</v>
      </c>
      <c r="AD23" s="2" t="s">
        <v>206</v>
      </c>
      <c r="AE23" s="2" t="s">
        <v>207</v>
      </c>
      <c r="AF23" s="2" t="s">
        <v>208</v>
      </c>
    </row>
    <row r="24" spans="1:32" ht="15">
      <c r="A24" s="4">
        <v>19</v>
      </c>
      <c r="B24" s="2">
        <v>33</v>
      </c>
      <c r="C24" s="8"/>
      <c r="D24" s="2" t="s">
        <v>170</v>
      </c>
      <c r="E24" s="2" t="s">
        <v>46</v>
      </c>
      <c r="F24" s="2" t="s">
        <v>47</v>
      </c>
      <c r="G24" s="2">
        <f t="shared" si="0"/>
        <v>6</v>
      </c>
      <c r="H24" s="10"/>
      <c r="I24" s="8">
        <f>IF($H24=1,23,IF($H24=2,20,IF($H24=3,18,IF($H24=4,17,IF($H24=5,16,IF($H24=6,15,IF($H24=7,14,IF($H24=8,13,0))))))))+IF($H24=9,12,IF($H24=10,11,IF($H24=11,10,IF($H24=12,9,IF($H24=13,8,IF($H24=14,7,IF($H24=15,6,0)))))))+IF($H24=16,5,IF($H24=17,4,IF($H24=18,3,0)))</f>
        <v>0</v>
      </c>
      <c r="J24" s="10">
        <v>15</v>
      </c>
      <c r="K24" s="8">
        <f>IF($J24=1,23,IF($J24=2,20,IF($J24=3,18,IF($J24=4,17,IF($J24=5,16,IF($J24=6,15,IF($J24=7,14,IF($J24=8,13,0))))))))+IF($J24=9,12,IF($J24=10,11,IF($J24=11,10,IF($J24=12,9,IF($J24=13,8,IF($J24=14,7,IF($J24=15,6,0)))))))+IF($J24=16,5,IF($J24=17,4,IF($J24=18,3,0)))</f>
        <v>6</v>
      </c>
      <c r="L24" s="10"/>
      <c r="M24" s="8">
        <f>IF($L24=1,23,IF($L24=2,20,IF($L24=3,18,IF($L24=4,17,IF($L24=5,16,IF($L24=6,15,IF($L24=7,14,IF($L24=8,13,0))))))))+IF($L24=9,12,IF($L24=10,11,IF($L24=11,10,IF($L24=12,9,IF($L24=13,8,IF($L24=14,7,IF($L24=15,6,0)))))))+IF($L24=16,5,IF($L24=17,4,IF($L24=18,3,0)))</f>
        <v>0</v>
      </c>
      <c r="N24" s="10"/>
      <c r="O24" s="8">
        <f>IF($N24=1,23,IF($N24=2,20,IF($N24=3,18,IF($N24=4,17,IF($N24=5,16,IF($N24=6,15,IF($N24=7,14,IF($N24=8,13,0))))))))+IF($N24=9,12,IF($N24=10,11,IF($N24=11,10,IF($N24=12,9,IF($N24=13,8,IF($N24=14,7,IF($N24=15,6,0)))))))+IF($N24=16,5,IF($N24=17,4,IF($N24=18,3,0)))</f>
        <v>0</v>
      </c>
      <c r="P24" s="10"/>
      <c r="Q24" s="8">
        <f>IF($P24=1,23,IF($P24=2,20,IF($P24=3,18,IF($P24=4,17,IF($P24=5,16,IF($P24=6,15,IF($P24=7,14,IF($P24=8,13,0))))))))+IF($P24=9,12,IF($P24=10,11,IF($P24=11,10,IF($P24=12,9,IF($P24=13,8,IF($P24=14,7,IF($P24=15,6,0)))))))+IF($P24=16,5,IF($P24=17,4,IF($P24=18,3,0)))</f>
        <v>0</v>
      </c>
      <c r="R24" s="10"/>
      <c r="S24" s="8">
        <f>IF($R24=1,23,IF($R24=2,20,IF($R24=3,18,IF($R24=4,17,IF($R24=5,16,IF($R24=6,15,IF($R24=7,14,IF($R24=8,13,0))))))))+IF($R24=9,12,IF($R24=10,11,IF($R24=11,10,IF($R24=12,9,IF($R24=13,8,IF($R24=14,7,IF($R24=15,6,0)))))))+IF($R24=16,5,IF($R24=17,4,IF($R24=18,3,0)))</f>
        <v>0</v>
      </c>
      <c r="T24" s="10"/>
      <c r="U24" s="8">
        <f>IF($T24=1,23,IF($T24=2,20,IF($T24=3,18,IF($T24=4,17,IF($T24=5,16,IF($T24=6,15,IF($T24=7,14,IF($T24=8,13,0))))))))+IF($T24=9,12,IF($T24=10,11,IF($T24=11,10,IF($T24=12,9,IF($T24=13,8,IF($T24=14,7,IF($T24=15,6,0)))))))+IF($T24=16,5,IF($T24=17,4,IF($T24=18,3,0)))</f>
        <v>0</v>
      </c>
      <c r="V24" s="10"/>
      <c r="W24" s="8">
        <f>IF($V24=1,23,IF($V24=2,20,IF($V24=3,18,IF($V24=4,17,IF($V24=5,16,IF($V24=6,15,IF($V24=7,14,IF($V24=8,13,0))))))))+IF($V24=9,12,IF($V24=10,11,IF($V24=11,10,IF($V24=12,9,IF($V24=13,8,IF($V24=14,7,IF($V24=15,6,0)))))))+IF($V24=16,5,IF($V24=17,4,IF($V24=18,3,0)))</f>
        <v>0</v>
      </c>
      <c r="X24" s="10"/>
      <c r="Y24" s="8">
        <f>IF($X24=1,23,IF($X24=2,20,IF($X24=3,18,IF($X24=4,17,IF($X24=5,16,IF($X24=6,15,IF($X24=7,14,IF($X24=8,13,0))))))))+IF($X24=9,12,IF($X24=10,11,IF($X24=11,10,IF($X24=12,9,IF($X24=13,8,IF($X24=14,7,IF($X24=15,6,0)))))))+IF($X24=16,5,IF($X24=17,4,IF($X24=18,3,0)))</f>
        <v>0</v>
      </c>
      <c r="Z24" s="10"/>
      <c r="AA24" s="8">
        <f>IF($Z24=1,23,IF($Z24=2,20,IF($Z24=3,18,IF($Z24=4,17,IF($Z24=5,16,IF($Z24=6,15,IF($Z24=7,14,IF($Z24=8,13,0))))))))+IF($Z24=9,12,IF($Z24=10,11,IF($Z24=11,10,IF($Z24=12,9,IF($Z24=13,8,IF($Z24=14,7,IF($Z24=15,6,0)))))))+IF($Z24=16,5,IF($Z24=17,4,IF($Z24=18,3,0)))</f>
        <v>0</v>
      </c>
      <c r="AB24" s="5"/>
      <c r="AC24" s="2">
        <f t="shared" si="11"/>
        <v>0</v>
      </c>
      <c r="AD24" s="8" t="s">
        <v>48</v>
      </c>
      <c r="AE24" s="8"/>
      <c r="AF24" s="8"/>
    </row>
  </sheetData>
  <sheetProtection/>
  <mergeCells count="12">
    <mergeCell ref="P4:Q4"/>
    <mergeCell ref="B2:N2"/>
    <mergeCell ref="H4:I4"/>
    <mergeCell ref="J4:K4"/>
    <mergeCell ref="L4:M4"/>
    <mergeCell ref="N4:O4"/>
    <mergeCell ref="AB4:AC4"/>
    <mergeCell ref="R4:S4"/>
    <mergeCell ref="T4:U4"/>
    <mergeCell ref="V4:W4"/>
    <mergeCell ref="X4:Y4"/>
    <mergeCell ref="Z4:AA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F28"/>
  <sheetViews>
    <sheetView zoomScalePageLayoutView="0" workbookViewId="0" topLeftCell="F1">
      <selection activeCell="A11" sqref="A11:IV1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19" t="s">
        <v>112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32" ht="15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8" t="str">
        <f>"May 27"</f>
        <v>May 27</v>
      </c>
      <c r="I4" s="18"/>
      <c r="J4" s="18" t="str">
        <f>"June 3"</f>
        <v>June 3</v>
      </c>
      <c r="K4" s="18"/>
      <c r="L4" s="18" t="str">
        <f>"June 10"</f>
        <v>June 10</v>
      </c>
      <c r="M4" s="18"/>
      <c r="N4" s="18" t="str">
        <f>"June 17"</f>
        <v>June 17</v>
      </c>
      <c r="O4" s="18"/>
      <c r="P4" s="18" t="str">
        <f>"June 24"</f>
        <v>June 24</v>
      </c>
      <c r="Q4" s="18"/>
      <c r="R4" s="18" t="str">
        <f>"July 1"</f>
        <v>July 1</v>
      </c>
      <c r="S4" s="18"/>
      <c r="T4" s="18" t="str">
        <f>"July 8"</f>
        <v>July 8</v>
      </c>
      <c r="U4" s="18"/>
      <c r="V4" s="18" t="str">
        <f>"July 15"</f>
        <v>July 15</v>
      </c>
      <c r="W4" s="18"/>
      <c r="X4" s="18" t="str">
        <f>"July 22"</f>
        <v>July 22</v>
      </c>
      <c r="Y4" s="18"/>
      <c r="Z4" s="18" t="str">
        <f>"July 29"</f>
        <v>July 29</v>
      </c>
      <c r="AA4" s="18"/>
      <c r="AB4" s="17" t="str">
        <f>"September 9"</f>
        <v>September 9</v>
      </c>
      <c r="AC4" s="18"/>
      <c r="AD4" s="1" t="s">
        <v>10</v>
      </c>
      <c r="AE4" s="1" t="s">
        <v>11</v>
      </c>
      <c r="AF4" s="1" t="s">
        <v>12</v>
      </c>
    </row>
    <row r="5" spans="8:29" ht="15">
      <c r="H5" s="2" t="s">
        <v>8</v>
      </c>
      <c r="I5" s="2" t="s">
        <v>9</v>
      </c>
      <c r="J5" s="2" t="s">
        <v>8</v>
      </c>
      <c r="K5" s="2" t="s">
        <v>9</v>
      </c>
      <c r="L5" s="2" t="s">
        <v>8</v>
      </c>
      <c r="M5" s="2" t="s">
        <v>9</v>
      </c>
      <c r="N5" s="2" t="s">
        <v>8</v>
      </c>
      <c r="O5" s="2" t="s">
        <v>9</v>
      </c>
      <c r="P5" s="2" t="s">
        <v>8</v>
      </c>
      <c r="Q5" s="2" t="s">
        <v>9</v>
      </c>
      <c r="R5" s="2" t="s">
        <v>8</v>
      </c>
      <c r="S5" s="2" t="s">
        <v>9</v>
      </c>
      <c r="T5" s="2" t="s">
        <v>8</v>
      </c>
      <c r="U5" s="2" t="s">
        <v>9</v>
      </c>
      <c r="V5" s="2" t="s">
        <v>8</v>
      </c>
      <c r="W5" s="2" t="s">
        <v>9</v>
      </c>
      <c r="X5" s="2" t="s">
        <v>8</v>
      </c>
      <c r="Y5" s="2" t="s">
        <v>9</v>
      </c>
      <c r="Z5" s="2" t="s">
        <v>8</v>
      </c>
      <c r="AA5" s="2" t="s">
        <v>9</v>
      </c>
      <c r="AB5" s="2" t="s">
        <v>8</v>
      </c>
      <c r="AC5" s="2" t="s">
        <v>9</v>
      </c>
    </row>
    <row r="6" spans="1:32" ht="15">
      <c r="A6" s="2">
        <v>1</v>
      </c>
      <c r="B6" s="2">
        <v>15</v>
      </c>
      <c r="C6" s="2">
        <v>9056870945</v>
      </c>
      <c r="D6" s="2" t="s">
        <v>113</v>
      </c>
      <c r="E6" s="2" t="s">
        <v>81</v>
      </c>
      <c r="F6" s="2" t="s">
        <v>98</v>
      </c>
      <c r="G6" s="2">
        <f aca="true" t="shared" si="0" ref="G6:G28">I6+K6+M6+O6+Q6+S6+U6+W6+Y6+AA6+AC6</f>
        <v>164</v>
      </c>
      <c r="H6" s="3"/>
      <c r="I6" s="2">
        <f aca="true" t="shared" si="1" ref="I6:I22">IF($H6=1,23,IF($H6=2,20,IF($H6=3,18,IF($H6=4,17,IF($H6=5,16,IF($H6=6,15,IF($H6=7,14,IF($H6=8,13,0))))))))+IF($H6=9,12,IF($H6=10,11,IF($H6=11,10,IF($H6=12,9,IF($H6=13,8,IF($H6=14,7,IF($H6=15,6,0)))))))+IF($H6=16,5,IF($H6=17,4,IF($H6=18,3,0)))</f>
        <v>0</v>
      </c>
      <c r="J6" s="3">
        <v>4</v>
      </c>
      <c r="K6" s="2">
        <f aca="true" t="shared" si="2" ref="K6:K22">IF($J6=1,23,IF($J6=2,20,IF($J6=3,18,IF($J6=4,17,IF($J6=5,16,IF($J6=6,15,IF($J6=7,14,IF($J6=8,13,0))))))))+IF($J6=9,12,IF($J6=10,11,IF($J6=11,10,IF($J6=12,9,IF($J6=13,8,IF($J6=14,7,IF($J6=15,6,0)))))))+IF($J6=16,5,IF($J6=17,4,IF($J6=18,3,0)))</f>
        <v>17</v>
      </c>
      <c r="L6" s="3">
        <v>6</v>
      </c>
      <c r="M6" s="2">
        <f aca="true" t="shared" si="3" ref="M6:M22">IF($L6=1,23,IF($L6=2,20,IF($L6=3,18,IF($L6=4,17,IF($L6=5,16,IF($L6=6,15,IF($L6=7,14,IF($L6=8,13,0))))))))+IF($L6=9,12,IF($L6=10,11,IF($L6=11,10,IF($L6=12,9,IF($L6=13,8,IF($L6=14,7,IF($L6=15,6,0)))))))+IF($L6=16,5,IF($L6=17,4,IF($L6=18,3,0)))</f>
        <v>15</v>
      </c>
      <c r="N6" s="3">
        <v>1</v>
      </c>
      <c r="O6" s="2">
        <f aca="true" t="shared" si="4" ref="O6:O22">IF($N6=1,23,IF($N6=2,20,IF($N6=3,18,IF($N6=4,17,IF($N6=5,16,IF($N6=6,15,IF($N6=7,14,IF($N6=8,13,0))))))))+IF($N6=9,12,IF($N6=10,11,IF($N6=11,10,IF($N6=12,9,IF($N6=13,8,IF($N6=14,7,IF($N6=15,6,0)))))))+IF($N6=16,5,IF($N6=17,4,IF($N6=18,3,0)))</f>
        <v>23</v>
      </c>
      <c r="P6" s="3"/>
      <c r="Q6" s="2">
        <f aca="true" t="shared" si="5" ref="Q6:Q22">IF($P6=1,23,IF($P6=2,20,IF($P6=3,18,IF($P6=4,17,IF($P6=5,16,IF($P6=6,15,IF($P6=7,14,IF($P6=8,13,0))))))))+IF($P6=9,12,IF($P6=10,11,IF($P6=11,10,IF($P6=12,9,IF($P6=13,8,IF($P6=14,7,IF($P6=15,6,0)))))))+IF($P6=16,5,IF($P6=17,4,IF($P6=18,3,0)))</f>
        <v>0</v>
      </c>
      <c r="R6" s="3">
        <v>1</v>
      </c>
      <c r="S6" s="2">
        <f aca="true" t="shared" si="6" ref="S6:S22">IF($R6=1,23,IF($R6=2,20,IF($R6=3,18,IF($R6=4,17,IF($R6=5,16,IF($R6=6,15,IF($R6=7,14,IF($R6=8,13,0))))))))+IF($R6=9,12,IF($R6=10,11,IF($R6=11,10,IF($R6=12,9,IF($R6=13,8,IF($R6=14,7,IF($R6=15,6,0)))))))+IF($R6=16,5,IF($R6=17,4,IF($R6=18,3,0)))</f>
        <v>23</v>
      </c>
      <c r="T6" s="3">
        <v>2</v>
      </c>
      <c r="U6" s="2">
        <f aca="true" t="shared" si="7" ref="U6:U22">IF($T6=1,23,IF($T6=2,20,IF($T6=3,18,IF($T6=4,17,IF($T6=5,16,IF($T6=6,15,IF($T6=7,14,IF($T6=8,13,0))))))))+IF($T6=9,12,IF($T6=10,11,IF($T6=11,10,IF($T6=12,9,IF($T6=13,8,IF($T6=14,7,IF($T6=15,6,0)))))))+IF($T6=16,5,IF($T6=17,4,IF($T6=18,3,0)))</f>
        <v>20</v>
      </c>
      <c r="V6" s="3"/>
      <c r="W6" s="2">
        <f aca="true" t="shared" si="8" ref="W6:W22">IF($V6=1,23,IF($V6=2,20,IF($V6=3,18,IF($V6=4,17,IF($V6=5,16,IF($V6=6,15,IF($V6=7,14,IF($V6=8,13,0))))))))+IF($V6=9,12,IF($V6=10,11,IF($V6=11,10,IF($V6=12,9,IF($V6=13,8,IF($V6=14,7,IF($V6=15,6,0)))))))+IF($V6=16,5,IF($V6=17,4,IF($V6=18,3,0)))</f>
        <v>0</v>
      </c>
      <c r="X6" s="3">
        <v>1</v>
      </c>
      <c r="Y6" s="2">
        <f aca="true" t="shared" si="9" ref="Y6:Y22">IF($X6=1,23,IF($X6=2,20,IF($X6=3,18,IF($X6=4,17,IF($X6=5,16,IF($X6=6,15,IF($X6=7,14,IF($X6=8,13,0))))))))+IF($X6=9,12,IF($X6=10,11,IF($X6=11,10,IF($X6=12,9,IF($X6=13,8,IF($X6=14,7,IF($X6=15,6,0)))))))+IF($X6=16,5,IF($X6=17,4,IF($X6=18,3,0)))</f>
        <v>23</v>
      </c>
      <c r="Z6" s="3">
        <v>2</v>
      </c>
      <c r="AA6" s="2">
        <f aca="true" t="shared" si="10" ref="AA6:AA22">IF($Z6=1,23,IF($Z6=2,20,IF($Z6=3,18,IF($Z6=4,17,IF($Z6=5,16,IF($Z6=6,15,IF($Z6=7,14,IF($Z6=8,13,0))))))))+IF($Z6=9,12,IF($Z6=10,11,IF($Z6=11,10,IF($Z6=12,9,IF($Z6=13,8,IF($Z6=14,7,IF($Z6=15,6,0)))))))+IF($Z6=16,5,IF($Z6=17,4,IF($Z6=18,3,0)))</f>
        <v>20</v>
      </c>
      <c r="AB6" s="5">
        <v>1</v>
      </c>
      <c r="AC6" s="2">
        <f aca="true" t="shared" si="11" ref="AC6:AC28">IF($AB6=1,23,IF($AB6=2,20,IF($AB6=3,18,IF($AB6=4,17,IF($AB6=5,16,IF($AB6=6,15,IF($AB6=7,14,IF($AB6=8,13,0))))))))+IF($AB6=9,12,IF($AB6=10,11,IF($AB6=11,10,IF($AB6=12,9,IF($AB6=13,8,IF($AB6=14,7,IF($AB6=15,6,0)))))))+IF($AB6=16,5,IF($AB6=17,4,IF($AB6=18,3,0)))</f>
        <v>23</v>
      </c>
      <c r="AD6" s="2" t="s">
        <v>99</v>
      </c>
      <c r="AE6" s="2" t="s">
        <v>49</v>
      </c>
      <c r="AF6" s="2"/>
    </row>
    <row r="7" spans="1:32" ht="15">
      <c r="A7" s="2">
        <v>2</v>
      </c>
      <c r="B7" s="2">
        <v>91</v>
      </c>
      <c r="C7" s="2">
        <v>123678212534</v>
      </c>
      <c r="D7" s="2" t="s">
        <v>113</v>
      </c>
      <c r="E7" s="2" t="s">
        <v>114</v>
      </c>
      <c r="F7" s="2" t="s">
        <v>15</v>
      </c>
      <c r="G7" s="2">
        <f t="shared" si="0"/>
        <v>162</v>
      </c>
      <c r="H7" s="3">
        <v>2</v>
      </c>
      <c r="I7" s="2">
        <f t="shared" si="1"/>
        <v>20</v>
      </c>
      <c r="J7" s="3">
        <v>8</v>
      </c>
      <c r="K7" s="2">
        <f t="shared" si="2"/>
        <v>13</v>
      </c>
      <c r="L7" s="3">
        <v>3</v>
      </c>
      <c r="M7" s="2">
        <f t="shared" si="3"/>
        <v>18</v>
      </c>
      <c r="N7" s="3">
        <v>4</v>
      </c>
      <c r="O7" s="2">
        <f t="shared" si="4"/>
        <v>17</v>
      </c>
      <c r="P7" s="3"/>
      <c r="Q7" s="2">
        <f t="shared" si="5"/>
        <v>0</v>
      </c>
      <c r="R7" s="3">
        <v>2</v>
      </c>
      <c r="S7" s="2">
        <f t="shared" si="6"/>
        <v>20</v>
      </c>
      <c r="T7" s="3">
        <v>3</v>
      </c>
      <c r="U7" s="2">
        <f t="shared" si="7"/>
        <v>18</v>
      </c>
      <c r="V7" s="3"/>
      <c r="W7" s="2">
        <f t="shared" si="8"/>
        <v>0</v>
      </c>
      <c r="X7" s="3">
        <v>2</v>
      </c>
      <c r="Y7" s="2">
        <f t="shared" si="9"/>
        <v>20</v>
      </c>
      <c r="Z7" s="3">
        <v>5</v>
      </c>
      <c r="AA7" s="2">
        <f t="shared" si="10"/>
        <v>16</v>
      </c>
      <c r="AB7" s="5">
        <v>2</v>
      </c>
      <c r="AC7" s="2">
        <f t="shared" si="11"/>
        <v>20</v>
      </c>
      <c r="AD7" s="2" t="s">
        <v>16</v>
      </c>
      <c r="AE7" s="2" t="s">
        <v>115</v>
      </c>
      <c r="AF7" s="2" t="s">
        <v>116</v>
      </c>
    </row>
    <row r="8" spans="1:32" ht="15">
      <c r="A8" s="2">
        <v>3</v>
      </c>
      <c r="B8" s="2">
        <v>75</v>
      </c>
      <c r="C8" s="2"/>
      <c r="D8" s="2" t="s">
        <v>113</v>
      </c>
      <c r="E8" s="2" t="s">
        <v>121</v>
      </c>
      <c r="F8" s="2" t="s">
        <v>93</v>
      </c>
      <c r="G8" s="2">
        <f t="shared" si="0"/>
        <v>111</v>
      </c>
      <c r="H8" s="3"/>
      <c r="I8" s="2">
        <f t="shared" si="1"/>
        <v>0</v>
      </c>
      <c r="J8" s="3">
        <v>9</v>
      </c>
      <c r="K8" s="2">
        <f t="shared" si="2"/>
        <v>12</v>
      </c>
      <c r="L8" s="3">
        <v>5</v>
      </c>
      <c r="M8" s="2">
        <f t="shared" si="3"/>
        <v>16</v>
      </c>
      <c r="N8" s="3">
        <v>5</v>
      </c>
      <c r="O8" s="2">
        <f t="shared" si="4"/>
        <v>16</v>
      </c>
      <c r="P8" s="3"/>
      <c r="Q8" s="2">
        <f t="shared" si="5"/>
        <v>0</v>
      </c>
      <c r="R8" s="3"/>
      <c r="S8" s="2">
        <f t="shared" si="6"/>
        <v>0</v>
      </c>
      <c r="T8" s="3">
        <v>4</v>
      </c>
      <c r="U8" s="2">
        <f t="shared" si="7"/>
        <v>17</v>
      </c>
      <c r="V8" s="3"/>
      <c r="W8" s="2">
        <f t="shared" si="8"/>
        <v>0</v>
      </c>
      <c r="X8" s="3">
        <v>3</v>
      </c>
      <c r="Y8" s="2">
        <f t="shared" si="9"/>
        <v>18</v>
      </c>
      <c r="Z8" s="3">
        <v>7</v>
      </c>
      <c r="AA8" s="2">
        <f t="shared" si="10"/>
        <v>14</v>
      </c>
      <c r="AB8" s="5">
        <v>3</v>
      </c>
      <c r="AC8" s="2">
        <f t="shared" si="11"/>
        <v>18</v>
      </c>
      <c r="AD8" s="2" t="s">
        <v>94</v>
      </c>
      <c r="AE8" s="2" t="s">
        <v>49</v>
      </c>
      <c r="AF8" s="2" t="s">
        <v>122</v>
      </c>
    </row>
    <row r="9" spans="1:32" ht="15">
      <c r="A9" s="2">
        <v>4</v>
      </c>
      <c r="B9" s="2">
        <v>39</v>
      </c>
      <c r="C9" s="2">
        <v>123678213579</v>
      </c>
      <c r="D9" s="2" t="s">
        <v>113</v>
      </c>
      <c r="E9" s="2" t="s">
        <v>31</v>
      </c>
      <c r="F9" s="2" t="s">
        <v>142</v>
      </c>
      <c r="G9" s="2">
        <f t="shared" si="0"/>
        <v>102</v>
      </c>
      <c r="H9" s="3">
        <v>4</v>
      </c>
      <c r="I9" s="2">
        <f t="shared" si="1"/>
        <v>17</v>
      </c>
      <c r="J9" s="3">
        <v>7</v>
      </c>
      <c r="K9" s="2">
        <f t="shared" si="2"/>
        <v>14</v>
      </c>
      <c r="L9" s="3">
        <v>7</v>
      </c>
      <c r="M9" s="2">
        <f t="shared" si="3"/>
        <v>14</v>
      </c>
      <c r="N9" s="3"/>
      <c r="O9" s="2">
        <f t="shared" si="4"/>
        <v>0</v>
      </c>
      <c r="P9" s="3"/>
      <c r="Q9" s="2">
        <f t="shared" si="5"/>
        <v>0</v>
      </c>
      <c r="R9" s="3"/>
      <c r="S9" s="2">
        <f t="shared" si="6"/>
        <v>0</v>
      </c>
      <c r="T9" s="3">
        <v>6</v>
      </c>
      <c r="U9" s="2">
        <f t="shared" si="7"/>
        <v>15</v>
      </c>
      <c r="V9" s="3"/>
      <c r="W9" s="2">
        <f t="shared" si="8"/>
        <v>0</v>
      </c>
      <c r="X9" s="3">
        <v>5</v>
      </c>
      <c r="Y9" s="2">
        <f t="shared" si="9"/>
        <v>16</v>
      </c>
      <c r="Z9" s="3">
        <v>8</v>
      </c>
      <c r="AA9" s="2">
        <f t="shared" si="10"/>
        <v>13</v>
      </c>
      <c r="AB9" s="5">
        <v>8</v>
      </c>
      <c r="AC9" s="2">
        <f t="shared" si="11"/>
        <v>13</v>
      </c>
      <c r="AD9" s="2" t="s">
        <v>20</v>
      </c>
      <c r="AE9" s="2" t="s">
        <v>61</v>
      </c>
      <c r="AF9" s="2" t="s">
        <v>143</v>
      </c>
    </row>
    <row r="10" spans="1:32" ht="15">
      <c r="A10" s="2">
        <v>5</v>
      </c>
      <c r="B10" s="2">
        <v>1</v>
      </c>
      <c r="C10" s="2"/>
      <c r="D10" s="2" t="s">
        <v>113</v>
      </c>
      <c r="E10" s="2" t="s">
        <v>156</v>
      </c>
      <c r="F10" s="2" t="s">
        <v>100</v>
      </c>
      <c r="G10" s="2">
        <f t="shared" si="0"/>
        <v>88</v>
      </c>
      <c r="H10" s="3">
        <v>3</v>
      </c>
      <c r="I10" s="2">
        <f t="shared" si="1"/>
        <v>18</v>
      </c>
      <c r="J10" s="3">
        <v>2</v>
      </c>
      <c r="K10" s="2">
        <f t="shared" si="2"/>
        <v>20</v>
      </c>
      <c r="L10" s="3"/>
      <c r="M10" s="2">
        <f t="shared" si="3"/>
        <v>0</v>
      </c>
      <c r="N10" s="3"/>
      <c r="O10" s="2">
        <f t="shared" si="4"/>
        <v>0</v>
      </c>
      <c r="P10" s="3"/>
      <c r="Q10" s="2">
        <f t="shared" si="5"/>
        <v>0</v>
      </c>
      <c r="R10" s="3"/>
      <c r="S10" s="2">
        <f t="shared" si="6"/>
        <v>0</v>
      </c>
      <c r="T10" s="3"/>
      <c r="U10" s="2">
        <f t="shared" si="7"/>
        <v>0</v>
      </c>
      <c r="V10" s="3"/>
      <c r="W10" s="2">
        <f t="shared" si="8"/>
        <v>0</v>
      </c>
      <c r="X10" s="3">
        <v>4</v>
      </c>
      <c r="Y10" s="2">
        <f t="shared" si="9"/>
        <v>17</v>
      </c>
      <c r="Z10" s="3">
        <v>4</v>
      </c>
      <c r="AA10" s="2">
        <f t="shared" si="10"/>
        <v>17</v>
      </c>
      <c r="AB10" s="5">
        <v>5</v>
      </c>
      <c r="AC10" s="2">
        <f t="shared" si="11"/>
        <v>16</v>
      </c>
      <c r="AD10" s="2" t="s">
        <v>20</v>
      </c>
      <c r="AE10" s="2" t="s">
        <v>49</v>
      </c>
      <c r="AF10" s="2" t="s">
        <v>157</v>
      </c>
    </row>
    <row r="11" spans="1:32" ht="15">
      <c r="A11" s="2">
        <v>6</v>
      </c>
      <c r="B11" s="2">
        <v>49</v>
      </c>
      <c r="C11" s="2">
        <v>123678212718</v>
      </c>
      <c r="D11" s="2" t="s">
        <v>113</v>
      </c>
      <c r="E11" s="2" t="s">
        <v>105</v>
      </c>
      <c r="F11" s="2" t="s">
        <v>106</v>
      </c>
      <c r="G11" s="2">
        <f t="shared" si="0"/>
        <v>81</v>
      </c>
      <c r="H11" s="3">
        <v>1</v>
      </c>
      <c r="I11" s="2">
        <f t="shared" si="1"/>
        <v>23</v>
      </c>
      <c r="J11" s="3">
        <v>3</v>
      </c>
      <c r="K11" s="2">
        <f t="shared" si="2"/>
        <v>18</v>
      </c>
      <c r="L11" s="3">
        <v>2</v>
      </c>
      <c r="M11" s="2">
        <f t="shared" si="3"/>
        <v>20</v>
      </c>
      <c r="N11" s="3">
        <v>2</v>
      </c>
      <c r="O11" s="2">
        <f t="shared" si="4"/>
        <v>20</v>
      </c>
      <c r="P11" s="3"/>
      <c r="Q11" s="2">
        <f t="shared" si="5"/>
        <v>0</v>
      </c>
      <c r="R11" s="3"/>
      <c r="S11" s="2">
        <f t="shared" si="6"/>
        <v>0</v>
      </c>
      <c r="T11" s="3"/>
      <c r="U11" s="2">
        <f t="shared" si="7"/>
        <v>0</v>
      </c>
      <c r="V11" s="3"/>
      <c r="W11" s="2">
        <f t="shared" si="8"/>
        <v>0</v>
      </c>
      <c r="X11" s="3"/>
      <c r="Y11" s="2">
        <f t="shared" si="9"/>
        <v>0</v>
      </c>
      <c r="Z11" s="3"/>
      <c r="AA11" s="2">
        <f t="shared" si="10"/>
        <v>0</v>
      </c>
      <c r="AB11" s="5"/>
      <c r="AC11" s="2">
        <f t="shared" si="11"/>
        <v>0</v>
      </c>
      <c r="AD11" s="2" t="s">
        <v>107</v>
      </c>
      <c r="AE11" s="2"/>
      <c r="AF11" s="2" t="s">
        <v>108</v>
      </c>
    </row>
    <row r="12" spans="1:32" ht="15">
      <c r="A12" s="2">
        <v>7</v>
      </c>
      <c r="B12" s="2">
        <v>60</v>
      </c>
      <c r="C12" s="2"/>
      <c r="D12" s="2" t="s">
        <v>113</v>
      </c>
      <c r="E12" s="2" t="s">
        <v>134</v>
      </c>
      <c r="F12" s="2" t="s">
        <v>135</v>
      </c>
      <c r="G12" s="2">
        <f t="shared" si="0"/>
        <v>77</v>
      </c>
      <c r="H12" s="3"/>
      <c r="I12" s="2">
        <f t="shared" si="1"/>
        <v>0</v>
      </c>
      <c r="J12" s="3"/>
      <c r="K12" s="2">
        <f t="shared" si="2"/>
        <v>0</v>
      </c>
      <c r="L12" s="3"/>
      <c r="M12" s="2">
        <f t="shared" si="3"/>
        <v>0</v>
      </c>
      <c r="N12" s="3"/>
      <c r="O12" s="2">
        <f t="shared" si="4"/>
        <v>0</v>
      </c>
      <c r="P12" s="3"/>
      <c r="Q12" s="2">
        <f t="shared" si="5"/>
        <v>0</v>
      </c>
      <c r="R12" s="3">
        <v>4</v>
      </c>
      <c r="S12" s="2">
        <f t="shared" si="6"/>
        <v>17</v>
      </c>
      <c r="T12" s="3">
        <v>7</v>
      </c>
      <c r="U12" s="2">
        <f t="shared" si="7"/>
        <v>14</v>
      </c>
      <c r="V12" s="3"/>
      <c r="W12" s="2">
        <f t="shared" si="8"/>
        <v>0</v>
      </c>
      <c r="X12" s="3">
        <v>7</v>
      </c>
      <c r="Y12" s="2">
        <f t="shared" si="9"/>
        <v>14</v>
      </c>
      <c r="Z12" s="3">
        <v>6</v>
      </c>
      <c r="AA12" s="2">
        <f t="shared" si="10"/>
        <v>15</v>
      </c>
      <c r="AB12" s="5">
        <v>4</v>
      </c>
      <c r="AC12" s="2">
        <f t="shared" si="11"/>
        <v>17</v>
      </c>
      <c r="AD12" s="2" t="s">
        <v>136</v>
      </c>
      <c r="AE12" s="2" t="s">
        <v>84</v>
      </c>
      <c r="AF12" s="2" t="s">
        <v>137</v>
      </c>
    </row>
    <row r="13" spans="1:32" ht="15">
      <c r="A13" s="2">
        <v>8</v>
      </c>
      <c r="B13" s="2">
        <v>19</v>
      </c>
      <c r="C13" s="2"/>
      <c r="D13" s="2" t="s">
        <v>113</v>
      </c>
      <c r="E13" s="2" t="s">
        <v>154</v>
      </c>
      <c r="F13" s="2" t="s">
        <v>100</v>
      </c>
      <c r="G13" s="2">
        <f t="shared" si="0"/>
        <v>73</v>
      </c>
      <c r="H13" s="3" t="s">
        <v>95</v>
      </c>
      <c r="I13" s="2">
        <f t="shared" si="1"/>
        <v>0</v>
      </c>
      <c r="J13" s="3">
        <v>5</v>
      </c>
      <c r="K13" s="2">
        <f t="shared" si="2"/>
        <v>16</v>
      </c>
      <c r="L13" s="3"/>
      <c r="M13" s="2">
        <f t="shared" si="3"/>
        <v>0</v>
      </c>
      <c r="N13" s="3"/>
      <c r="O13" s="2">
        <f t="shared" si="4"/>
        <v>0</v>
      </c>
      <c r="P13" s="3"/>
      <c r="Q13" s="2">
        <f t="shared" si="5"/>
        <v>0</v>
      </c>
      <c r="R13" s="3"/>
      <c r="S13" s="2">
        <f t="shared" si="6"/>
        <v>0</v>
      </c>
      <c r="T13" s="3">
        <v>5</v>
      </c>
      <c r="U13" s="2">
        <f t="shared" si="7"/>
        <v>16</v>
      </c>
      <c r="V13" s="3"/>
      <c r="W13" s="2">
        <f t="shared" si="8"/>
        <v>0</v>
      </c>
      <c r="X13" s="3">
        <v>6</v>
      </c>
      <c r="Y13" s="2">
        <f t="shared" si="9"/>
        <v>15</v>
      </c>
      <c r="Z13" s="3">
        <v>9</v>
      </c>
      <c r="AA13" s="2">
        <f t="shared" si="10"/>
        <v>12</v>
      </c>
      <c r="AB13" s="5">
        <v>7</v>
      </c>
      <c r="AC13" s="2">
        <f t="shared" si="11"/>
        <v>14</v>
      </c>
      <c r="AD13" s="2" t="s">
        <v>20</v>
      </c>
      <c r="AE13" s="2" t="s">
        <v>49</v>
      </c>
      <c r="AF13" s="2" t="s">
        <v>155</v>
      </c>
    </row>
    <row r="14" spans="1:32" ht="15">
      <c r="A14" s="2">
        <v>9</v>
      </c>
      <c r="B14" s="2">
        <v>73</v>
      </c>
      <c r="C14" s="2"/>
      <c r="D14" s="2" t="s">
        <v>113</v>
      </c>
      <c r="E14" s="2" t="s">
        <v>147</v>
      </c>
      <c r="F14" s="2" t="s">
        <v>148</v>
      </c>
      <c r="G14" s="2">
        <f t="shared" si="0"/>
        <v>69</v>
      </c>
      <c r="H14" s="3"/>
      <c r="I14" s="2">
        <f t="shared" si="1"/>
        <v>0</v>
      </c>
      <c r="J14" s="3">
        <v>1</v>
      </c>
      <c r="K14" s="2">
        <f t="shared" si="2"/>
        <v>23</v>
      </c>
      <c r="L14" s="3"/>
      <c r="M14" s="2">
        <f t="shared" si="3"/>
        <v>0</v>
      </c>
      <c r="N14" s="3"/>
      <c r="O14" s="2">
        <f t="shared" si="4"/>
        <v>0</v>
      </c>
      <c r="P14" s="3"/>
      <c r="Q14" s="2">
        <f t="shared" si="5"/>
        <v>0</v>
      </c>
      <c r="R14" s="3"/>
      <c r="S14" s="2">
        <f t="shared" si="6"/>
        <v>0</v>
      </c>
      <c r="T14" s="3">
        <v>1</v>
      </c>
      <c r="U14" s="2">
        <f t="shared" si="7"/>
        <v>23</v>
      </c>
      <c r="V14" s="3"/>
      <c r="W14" s="2">
        <f t="shared" si="8"/>
        <v>0</v>
      </c>
      <c r="X14" s="3"/>
      <c r="Y14" s="2">
        <f t="shared" si="9"/>
        <v>0</v>
      </c>
      <c r="Z14" s="3">
        <v>1</v>
      </c>
      <c r="AA14" s="2">
        <f t="shared" si="10"/>
        <v>23</v>
      </c>
      <c r="AB14" s="5"/>
      <c r="AC14" s="2">
        <f t="shared" si="11"/>
        <v>0</v>
      </c>
      <c r="AD14" s="2" t="s">
        <v>149</v>
      </c>
      <c r="AE14" s="2" t="s">
        <v>49</v>
      </c>
      <c r="AF14" s="2" t="s">
        <v>150</v>
      </c>
    </row>
    <row r="15" spans="1:32" ht="15">
      <c r="A15" s="2">
        <v>10</v>
      </c>
      <c r="B15" s="2">
        <v>77</v>
      </c>
      <c r="C15" s="2">
        <v>123678213081</v>
      </c>
      <c r="D15" s="2" t="s">
        <v>113</v>
      </c>
      <c r="E15" s="2" t="s">
        <v>50</v>
      </c>
      <c r="F15" s="2" t="s">
        <v>51</v>
      </c>
      <c r="G15" s="2">
        <f t="shared" si="0"/>
        <v>52</v>
      </c>
      <c r="H15" s="3"/>
      <c r="I15" s="2">
        <f t="shared" si="1"/>
        <v>0</v>
      </c>
      <c r="J15" s="3"/>
      <c r="K15" s="2">
        <f t="shared" si="2"/>
        <v>0</v>
      </c>
      <c r="L15" s="3">
        <v>10</v>
      </c>
      <c r="M15" s="2">
        <f t="shared" si="3"/>
        <v>11</v>
      </c>
      <c r="N15" s="3"/>
      <c r="O15" s="2">
        <f t="shared" si="4"/>
        <v>0</v>
      </c>
      <c r="P15" s="3"/>
      <c r="Q15" s="2">
        <f t="shared" si="5"/>
        <v>0</v>
      </c>
      <c r="R15" s="3">
        <v>5</v>
      </c>
      <c r="S15" s="2">
        <f t="shared" si="6"/>
        <v>16</v>
      </c>
      <c r="T15" s="3">
        <v>8</v>
      </c>
      <c r="U15" s="2">
        <f t="shared" si="7"/>
        <v>13</v>
      </c>
      <c r="V15" s="3"/>
      <c r="W15" s="2">
        <f t="shared" si="8"/>
        <v>0</v>
      </c>
      <c r="X15" s="3">
        <v>9</v>
      </c>
      <c r="Y15" s="2">
        <f t="shared" si="9"/>
        <v>12</v>
      </c>
      <c r="Z15" s="3" t="s">
        <v>43</v>
      </c>
      <c r="AA15" s="2">
        <f t="shared" si="10"/>
        <v>0</v>
      </c>
      <c r="AB15" s="15" t="s">
        <v>43</v>
      </c>
      <c r="AC15" s="2">
        <f t="shared" si="11"/>
        <v>0</v>
      </c>
      <c r="AD15" s="2" t="s">
        <v>52</v>
      </c>
      <c r="AE15" s="2" t="s">
        <v>53</v>
      </c>
      <c r="AF15" s="2"/>
    </row>
    <row r="16" spans="1:32" ht="15">
      <c r="A16" s="2">
        <v>11</v>
      </c>
      <c r="B16" s="2">
        <v>53</v>
      </c>
      <c r="C16" s="2">
        <v>123678212893</v>
      </c>
      <c r="D16" s="2" t="s">
        <v>113</v>
      </c>
      <c r="E16" s="2" t="s">
        <v>102</v>
      </c>
      <c r="F16" s="2" t="s">
        <v>103</v>
      </c>
      <c r="G16" s="2">
        <f t="shared" si="0"/>
        <v>41</v>
      </c>
      <c r="H16" s="3"/>
      <c r="I16" s="2">
        <f t="shared" si="1"/>
        <v>0</v>
      </c>
      <c r="J16" s="3"/>
      <c r="K16" s="2">
        <f t="shared" si="2"/>
        <v>0</v>
      </c>
      <c r="L16" s="3">
        <v>1</v>
      </c>
      <c r="M16" s="2">
        <f t="shared" si="3"/>
        <v>23</v>
      </c>
      <c r="N16" s="3"/>
      <c r="O16" s="2">
        <f t="shared" si="4"/>
        <v>0</v>
      </c>
      <c r="P16" s="3"/>
      <c r="Q16" s="2">
        <f t="shared" si="5"/>
        <v>0</v>
      </c>
      <c r="R16" s="3"/>
      <c r="S16" s="2">
        <f t="shared" si="6"/>
        <v>0</v>
      </c>
      <c r="T16" s="3"/>
      <c r="U16" s="2">
        <f t="shared" si="7"/>
        <v>0</v>
      </c>
      <c r="V16" s="3"/>
      <c r="W16" s="2">
        <f t="shared" si="8"/>
        <v>0</v>
      </c>
      <c r="X16" s="3"/>
      <c r="Y16" s="2">
        <f t="shared" si="9"/>
        <v>0</v>
      </c>
      <c r="Z16" s="3">
        <v>3</v>
      </c>
      <c r="AA16" s="2">
        <f t="shared" si="10"/>
        <v>18</v>
      </c>
      <c r="AB16" s="5"/>
      <c r="AC16" s="2">
        <f t="shared" si="11"/>
        <v>0</v>
      </c>
      <c r="AD16" s="2" t="s">
        <v>90</v>
      </c>
      <c r="AE16" s="2" t="s">
        <v>69</v>
      </c>
      <c r="AF16" s="2" t="s">
        <v>104</v>
      </c>
    </row>
    <row r="17" spans="1:32" ht="15">
      <c r="A17" s="2">
        <v>12</v>
      </c>
      <c r="B17" s="2">
        <v>88</v>
      </c>
      <c r="C17" s="2"/>
      <c r="D17" s="2" t="s">
        <v>113</v>
      </c>
      <c r="E17" s="2" t="s">
        <v>144</v>
      </c>
      <c r="F17" s="2" t="s">
        <v>145</v>
      </c>
      <c r="G17" s="2">
        <f t="shared" si="0"/>
        <v>36</v>
      </c>
      <c r="H17" s="3"/>
      <c r="I17" s="2">
        <f t="shared" si="1"/>
        <v>0</v>
      </c>
      <c r="J17" s="3"/>
      <c r="K17" s="2">
        <f t="shared" si="2"/>
        <v>0</v>
      </c>
      <c r="L17" s="3"/>
      <c r="M17" s="2">
        <f t="shared" si="3"/>
        <v>0</v>
      </c>
      <c r="N17" s="3">
        <v>3</v>
      </c>
      <c r="O17" s="2">
        <f t="shared" si="4"/>
        <v>18</v>
      </c>
      <c r="P17" s="3"/>
      <c r="Q17" s="2">
        <f t="shared" si="5"/>
        <v>0</v>
      </c>
      <c r="R17" s="3">
        <v>3</v>
      </c>
      <c r="S17" s="2">
        <f t="shared" si="6"/>
        <v>18</v>
      </c>
      <c r="T17" s="3"/>
      <c r="U17" s="2">
        <f t="shared" si="7"/>
        <v>0</v>
      </c>
      <c r="V17" s="3"/>
      <c r="W17" s="2">
        <f t="shared" si="8"/>
        <v>0</v>
      </c>
      <c r="X17" s="3"/>
      <c r="Y17" s="2">
        <f t="shared" si="9"/>
        <v>0</v>
      </c>
      <c r="Z17" s="3"/>
      <c r="AA17" s="2">
        <f t="shared" si="10"/>
        <v>0</v>
      </c>
      <c r="AB17" s="5"/>
      <c r="AC17" s="2">
        <f t="shared" si="11"/>
        <v>0</v>
      </c>
      <c r="AD17" s="2" t="s">
        <v>20</v>
      </c>
      <c r="AE17" s="2" t="s">
        <v>49</v>
      </c>
      <c r="AF17" s="2" t="s">
        <v>146</v>
      </c>
    </row>
    <row r="18" spans="1:32" ht="15">
      <c r="A18" s="2">
        <v>13</v>
      </c>
      <c r="B18" s="2">
        <v>55</v>
      </c>
      <c r="C18" s="2"/>
      <c r="D18" s="2" t="s">
        <v>113</v>
      </c>
      <c r="E18" s="2" t="s">
        <v>127</v>
      </c>
      <c r="F18" s="2" t="s">
        <v>128</v>
      </c>
      <c r="G18" s="2">
        <f t="shared" si="0"/>
        <v>28</v>
      </c>
      <c r="H18" s="3"/>
      <c r="I18" s="2">
        <f t="shared" si="1"/>
        <v>0</v>
      </c>
      <c r="J18" s="3"/>
      <c r="K18" s="2">
        <f t="shared" si="2"/>
        <v>0</v>
      </c>
      <c r="L18" s="3">
        <v>8</v>
      </c>
      <c r="M18" s="2">
        <f t="shared" si="3"/>
        <v>13</v>
      </c>
      <c r="N18" s="3">
        <v>6</v>
      </c>
      <c r="O18" s="2">
        <f t="shared" si="4"/>
        <v>15</v>
      </c>
      <c r="P18" s="3"/>
      <c r="Q18" s="2">
        <f t="shared" si="5"/>
        <v>0</v>
      </c>
      <c r="R18" s="3"/>
      <c r="S18" s="2">
        <f t="shared" si="6"/>
        <v>0</v>
      </c>
      <c r="T18" s="3"/>
      <c r="U18" s="2">
        <f t="shared" si="7"/>
        <v>0</v>
      </c>
      <c r="V18" s="3"/>
      <c r="W18" s="2">
        <f t="shared" si="8"/>
        <v>0</v>
      </c>
      <c r="X18" s="3"/>
      <c r="Y18" s="2">
        <f t="shared" si="9"/>
        <v>0</v>
      </c>
      <c r="Z18" s="3"/>
      <c r="AA18" s="2">
        <f t="shared" si="10"/>
        <v>0</v>
      </c>
      <c r="AB18" s="5"/>
      <c r="AC18" s="2">
        <f t="shared" si="11"/>
        <v>0</v>
      </c>
      <c r="AD18" s="2" t="s">
        <v>129</v>
      </c>
      <c r="AE18" s="2" t="s">
        <v>49</v>
      </c>
      <c r="AF18" s="2" t="s">
        <v>130</v>
      </c>
    </row>
    <row r="19" spans="1:32" ht="15">
      <c r="A19" s="2">
        <v>14</v>
      </c>
      <c r="B19" s="2">
        <v>16</v>
      </c>
      <c r="C19" s="2">
        <v>123678212541</v>
      </c>
      <c r="D19" s="2" t="s">
        <v>113</v>
      </c>
      <c r="E19" s="2" t="s">
        <v>117</v>
      </c>
      <c r="F19" s="2" t="s">
        <v>118</v>
      </c>
      <c r="G19" s="2">
        <f t="shared" si="0"/>
        <v>22</v>
      </c>
      <c r="H19" s="3"/>
      <c r="I19" s="2">
        <f t="shared" si="1"/>
        <v>0</v>
      </c>
      <c r="J19" s="3">
        <v>10</v>
      </c>
      <c r="K19" s="2">
        <f t="shared" si="2"/>
        <v>11</v>
      </c>
      <c r="L19" s="3"/>
      <c r="M19" s="2">
        <f t="shared" si="3"/>
        <v>0</v>
      </c>
      <c r="N19" s="3"/>
      <c r="O19" s="2">
        <f t="shared" si="4"/>
        <v>0</v>
      </c>
      <c r="P19" s="3"/>
      <c r="Q19" s="2">
        <f t="shared" si="5"/>
        <v>0</v>
      </c>
      <c r="R19" s="3"/>
      <c r="S19" s="2">
        <f t="shared" si="6"/>
        <v>0</v>
      </c>
      <c r="T19" s="3"/>
      <c r="U19" s="2">
        <f t="shared" si="7"/>
        <v>0</v>
      </c>
      <c r="V19" s="3"/>
      <c r="W19" s="2">
        <f t="shared" si="8"/>
        <v>0</v>
      </c>
      <c r="X19" s="3"/>
      <c r="Y19" s="2">
        <f t="shared" si="9"/>
        <v>0</v>
      </c>
      <c r="Z19" s="3">
        <v>10</v>
      </c>
      <c r="AA19" s="2">
        <f t="shared" si="10"/>
        <v>11</v>
      </c>
      <c r="AB19" s="5"/>
      <c r="AC19" s="2">
        <f t="shared" si="11"/>
        <v>0</v>
      </c>
      <c r="AD19" s="2" t="s">
        <v>119</v>
      </c>
      <c r="AE19" s="2"/>
      <c r="AF19" s="2" t="s">
        <v>120</v>
      </c>
    </row>
    <row r="20" spans="1:32" ht="15">
      <c r="A20" s="2">
        <v>15</v>
      </c>
      <c r="B20" s="2">
        <v>21</v>
      </c>
      <c r="C20" s="2"/>
      <c r="D20" s="2" t="s">
        <v>113</v>
      </c>
      <c r="E20" s="2" t="s">
        <v>123</v>
      </c>
      <c r="F20" s="2" t="s">
        <v>124</v>
      </c>
      <c r="G20" s="2">
        <f t="shared" si="0"/>
        <v>19</v>
      </c>
      <c r="H20" s="3"/>
      <c r="I20" s="2">
        <f t="shared" si="1"/>
        <v>0</v>
      </c>
      <c r="J20" s="3">
        <v>14</v>
      </c>
      <c r="K20" s="2">
        <f t="shared" si="2"/>
        <v>7</v>
      </c>
      <c r="L20" s="3">
        <v>9</v>
      </c>
      <c r="M20" s="2">
        <f t="shared" si="3"/>
        <v>12</v>
      </c>
      <c r="N20" s="3"/>
      <c r="O20" s="2">
        <f t="shared" si="4"/>
        <v>0</v>
      </c>
      <c r="P20" s="3"/>
      <c r="Q20" s="2">
        <f t="shared" si="5"/>
        <v>0</v>
      </c>
      <c r="R20" s="3"/>
      <c r="S20" s="2">
        <f t="shared" si="6"/>
        <v>0</v>
      </c>
      <c r="T20" s="3"/>
      <c r="U20" s="2">
        <f t="shared" si="7"/>
        <v>0</v>
      </c>
      <c r="V20" s="3"/>
      <c r="W20" s="2">
        <f t="shared" si="8"/>
        <v>0</v>
      </c>
      <c r="X20" s="3"/>
      <c r="Y20" s="2">
        <f t="shared" si="9"/>
        <v>0</v>
      </c>
      <c r="Z20" s="3"/>
      <c r="AA20" s="2">
        <f t="shared" si="10"/>
        <v>0</v>
      </c>
      <c r="AB20" s="5"/>
      <c r="AC20" s="2">
        <f t="shared" si="11"/>
        <v>0</v>
      </c>
      <c r="AD20" s="2" t="s">
        <v>125</v>
      </c>
      <c r="AE20" s="2" t="s">
        <v>49</v>
      </c>
      <c r="AF20" s="2" t="s">
        <v>126</v>
      </c>
    </row>
    <row r="21" spans="1:32" ht="15">
      <c r="A21" s="2">
        <v>16</v>
      </c>
      <c r="B21" s="2">
        <v>19</v>
      </c>
      <c r="C21" s="2"/>
      <c r="D21" s="2" t="s">
        <v>113</v>
      </c>
      <c r="E21" s="2" t="s">
        <v>109</v>
      </c>
      <c r="F21" s="2" t="s">
        <v>110</v>
      </c>
      <c r="G21" s="2">
        <f t="shared" si="0"/>
        <v>17</v>
      </c>
      <c r="H21" s="3"/>
      <c r="I21" s="2">
        <f t="shared" si="1"/>
        <v>0</v>
      </c>
      <c r="J21" s="3"/>
      <c r="K21" s="2">
        <f t="shared" si="2"/>
        <v>0</v>
      </c>
      <c r="L21" s="3">
        <v>4</v>
      </c>
      <c r="M21" s="2">
        <f t="shared" si="3"/>
        <v>17</v>
      </c>
      <c r="N21" s="3"/>
      <c r="O21" s="2">
        <f t="shared" si="4"/>
        <v>0</v>
      </c>
      <c r="P21" s="3"/>
      <c r="Q21" s="2">
        <f t="shared" si="5"/>
        <v>0</v>
      </c>
      <c r="R21" s="3"/>
      <c r="S21" s="2">
        <f t="shared" si="6"/>
        <v>0</v>
      </c>
      <c r="T21" s="3"/>
      <c r="U21" s="2">
        <f t="shared" si="7"/>
        <v>0</v>
      </c>
      <c r="V21" s="3"/>
      <c r="W21" s="2">
        <f t="shared" si="8"/>
        <v>0</v>
      </c>
      <c r="X21" s="3"/>
      <c r="Y21" s="2">
        <f t="shared" si="9"/>
        <v>0</v>
      </c>
      <c r="Z21" s="3"/>
      <c r="AA21" s="2">
        <f t="shared" si="10"/>
        <v>0</v>
      </c>
      <c r="AB21" s="5"/>
      <c r="AC21" s="2">
        <f t="shared" si="11"/>
        <v>0</v>
      </c>
      <c r="AD21" s="2"/>
      <c r="AE21" s="2"/>
      <c r="AF21" s="2" t="s">
        <v>111</v>
      </c>
    </row>
    <row r="22" spans="1:32" ht="15">
      <c r="A22" s="2">
        <v>17</v>
      </c>
      <c r="B22" s="2">
        <v>41</v>
      </c>
      <c r="C22" s="2"/>
      <c r="D22" s="2" t="s">
        <v>113</v>
      </c>
      <c r="E22" s="2" t="s">
        <v>58</v>
      </c>
      <c r="F22" s="2" t="s">
        <v>158</v>
      </c>
      <c r="G22" s="2">
        <f t="shared" si="0"/>
        <v>15</v>
      </c>
      <c r="H22" s="3"/>
      <c r="I22" s="2">
        <f t="shared" si="1"/>
        <v>0</v>
      </c>
      <c r="J22" s="3">
        <v>6</v>
      </c>
      <c r="K22" s="2">
        <f t="shared" si="2"/>
        <v>15</v>
      </c>
      <c r="L22" s="3"/>
      <c r="M22" s="2">
        <f t="shared" si="3"/>
        <v>0</v>
      </c>
      <c r="N22" s="3"/>
      <c r="O22" s="2">
        <f t="shared" si="4"/>
        <v>0</v>
      </c>
      <c r="P22" s="3"/>
      <c r="Q22" s="2">
        <f t="shared" si="5"/>
        <v>0</v>
      </c>
      <c r="R22" s="3"/>
      <c r="S22" s="2">
        <f t="shared" si="6"/>
        <v>0</v>
      </c>
      <c r="T22" s="3"/>
      <c r="U22" s="2">
        <f t="shared" si="7"/>
        <v>0</v>
      </c>
      <c r="V22" s="3"/>
      <c r="W22" s="2">
        <f t="shared" si="8"/>
        <v>0</v>
      </c>
      <c r="X22" s="3"/>
      <c r="Y22" s="2">
        <f t="shared" si="9"/>
        <v>0</v>
      </c>
      <c r="Z22" s="3"/>
      <c r="AA22" s="2">
        <f t="shared" si="10"/>
        <v>0</v>
      </c>
      <c r="AB22" s="5"/>
      <c r="AC22" s="2">
        <f t="shared" si="11"/>
        <v>0</v>
      </c>
      <c r="AD22" s="2" t="s">
        <v>159</v>
      </c>
      <c r="AE22" s="2" t="s">
        <v>160</v>
      </c>
      <c r="AF22" s="2" t="s">
        <v>161</v>
      </c>
    </row>
    <row r="23" spans="1:32" ht="15">
      <c r="A23" s="2">
        <v>18</v>
      </c>
      <c r="B23" s="4">
        <v>14</v>
      </c>
      <c r="C23" s="9"/>
      <c r="D23" s="2" t="s">
        <v>113</v>
      </c>
      <c r="E23" s="4" t="s">
        <v>457</v>
      </c>
      <c r="F23" s="4" t="s">
        <v>458</v>
      </c>
      <c r="G23" s="2">
        <f t="shared" si="0"/>
        <v>15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5">
        <v>6</v>
      </c>
      <c r="AC23" s="2">
        <f t="shared" si="11"/>
        <v>15</v>
      </c>
      <c r="AD23" s="9"/>
      <c r="AE23" s="9"/>
      <c r="AF23" s="9"/>
    </row>
    <row r="24" spans="1:32" ht="15">
      <c r="A24" s="2">
        <v>19</v>
      </c>
      <c r="B24" s="2">
        <v>49</v>
      </c>
      <c r="C24" s="2"/>
      <c r="D24" s="2" t="s">
        <v>113</v>
      </c>
      <c r="E24" s="2" t="s">
        <v>131</v>
      </c>
      <c r="F24" s="2" t="s">
        <v>132</v>
      </c>
      <c r="G24" s="2">
        <f t="shared" si="0"/>
        <v>13</v>
      </c>
      <c r="H24" s="3"/>
      <c r="I24" s="2">
        <f>IF($H24=1,23,IF($H24=2,20,IF($H24=3,18,IF($H24=4,17,IF($H24=5,16,IF($H24=6,15,IF($H24=7,14,IF($H24=8,13,0))))))))+IF($H24=9,12,IF($H24=10,11,IF($H24=11,10,IF($H24=12,9,IF($H24=13,8,IF($H24=14,7,IF($H24=15,6,0)))))))+IF($H24=16,5,IF($H24=17,4,IF($H24=18,3,0)))</f>
        <v>0</v>
      </c>
      <c r="J24" s="3"/>
      <c r="K24" s="2">
        <f>IF($J24=1,23,IF($J24=2,20,IF($J24=3,18,IF($J24=4,17,IF($J24=5,16,IF($J24=6,15,IF($J24=7,14,IF($J24=8,13,0))))))))+IF($J24=9,12,IF($J24=10,11,IF($J24=11,10,IF($J24=12,9,IF($J24=13,8,IF($J24=14,7,IF($J24=15,6,0)))))))+IF($J24=16,5,IF($J24=17,4,IF($J24=18,3,0)))</f>
        <v>0</v>
      </c>
      <c r="L24" s="3"/>
      <c r="M24" s="2">
        <f>IF($L24=1,23,IF($L24=2,20,IF($L24=3,18,IF($L24=4,17,IF($L24=5,16,IF($L24=6,15,IF($L24=7,14,IF($L24=8,13,0))))))))+IF($L24=9,12,IF($L24=10,11,IF($L24=11,10,IF($L24=12,9,IF($L24=13,8,IF($L24=14,7,IF($L24=15,6,0)))))))+IF($L24=16,5,IF($L24=17,4,IF($L24=18,3,0)))</f>
        <v>0</v>
      </c>
      <c r="N24" s="3"/>
      <c r="O24" s="2">
        <f>IF($N24=1,23,IF($N24=2,20,IF($N24=3,18,IF($N24=4,17,IF($N24=5,16,IF($N24=6,15,IF($N24=7,14,IF($N24=8,13,0))))))))+IF($N24=9,12,IF($N24=10,11,IF($N24=11,10,IF($N24=12,9,IF($N24=13,8,IF($N24=14,7,IF($N24=15,6,0)))))))+IF($N24=16,5,IF($N24=17,4,IF($N24=18,3,0)))</f>
        <v>0</v>
      </c>
      <c r="P24" s="3"/>
      <c r="Q24" s="2">
        <f>IF($P24=1,23,IF($P24=2,20,IF($P24=3,18,IF($P24=4,17,IF($P24=5,16,IF($P24=6,15,IF($P24=7,14,IF($P24=8,13,0))))))))+IF($P24=9,12,IF($P24=10,11,IF($P24=11,10,IF($P24=12,9,IF($P24=13,8,IF($P24=14,7,IF($P24=15,6,0)))))))+IF($P24=16,5,IF($P24=17,4,IF($P24=18,3,0)))</f>
        <v>0</v>
      </c>
      <c r="R24" s="3"/>
      <c r="S24" s="2">
        <f>IF($R24=1,23,IF($R24=2,20,IF($R24=3,18,IF($R24=4,17,IF($R24=5,16,IF($R24=6,15,IF($R24=7,14,IF($R24=8,13,0))))))))+IF($R24=9,12,IF($R24=10,11,IF($R24=11,10,IF($R24=12,9,IF($R24=13,8,IF($R24=14,7,IF($R24=15,6,0)))))))+IF($R24=16,5,IF($R24=17,4,IF($R24=18,3,0)))</f>
        <v>0</v>
      </c>
      <c r="T24" s="3"/>
      <c r="U24" s="2">
        <f>IF($T24=1,23,IF($T24=2,20,IF($T24=3,18,IF($T24=4,17,IF($T24=5,16,IF($T24=6,15,IF($T24=7,14,IF($T24=8,13,0))))))))+IF($T24=9,12,IF($T24=10,11,IF($T24=11,10,IF($T24=12,9,IF($T24=13,8,IF($T24=14,7,IF($T24=15,6,0)))))))+IF($T24=16,5,IF($T24=17,4,IF($T24=18,3,0)))</f>
        <v>0</v>
      </c>
      <c r="V24" s="3"/>
      <c r="W24" s="2">
        <f>IF($V24=1,23,IF($V24=2,20,IF($V24=3,18,IF($V24=4,17,IF($V24=5,16,IF($V24=6,15,IF($V24=7,14,IF($V24=8,13,0))))))))+IF($V24=9,12,IF($V24=10,11,IF($V24=11,10,IF($V24=12,9,IF($V24=13,8,IF($V24=14,7,IF($V24=15,6,0)))))))+IF($V24=16,5,IF($V24=17,4,IF($V24=18,3,0)))</f>
        <v>0</v>
      </c>
      <c r="X24" s="3">
        <v>8</v>
      </c>
      <c r="Y24" s="2">
        <f>IF($X24=1,23,IF($X24=2,20,IF($X24=3,18,IF($X24=4,17,IF($X24=5,16,IF($X24=6,15,IF($X24=7,14,IF($X24=8,13,0))))))))+IF($X24=9,12,IF($X24=10,11,IF($X24=11,10,IF($X24=12,9,IF($X24=13,8,IF($X24=14,7,IF($X24=15,6,0)))))))+IF($X24=16,5,IF($X24=17,4,IF($X24=18,3,0)))</f>
        <v>13</v>
      </c>
      <c r="Z24" s="3"/>
      <c r="AA24" s="2">
        <f>IF($Z24=1,23,IF($Z24=2,20,IF($Z24=3,18,IF($Z24=4,17,IF($Z24=5,16,IF($Z24=6,15,IF($Z24=7,14,IF($Z24=8,13,0))))))))+IF($Z24=9,12,IF($Z24=10,11,IF($Z24=11,10,IF($Z24=12,9,IF($Z24=13,8,IF($Z24=14,7,IF($Z24=15,6,0)))))))+IF($Z24=16,5,IF($Z24=17,4,IF($Z24=18,3,0)))</f>
        <v>0</v>
      </c>
      <c r="AB24" s="5"/>
      <c r="AC24" s="2">
        <f t="shared" si="11"/>
        <v>0</v>
      </c>
      <c r="AD24" s="2" t="s">
        <v>133</v>
      </c>
      <c r="AE24" s="2" t="s">
        <v>49</v>
      </c>
      <c r="AF24" s="2"/>
    </row>
    <row r="25" spans="1:32" ht="15">
      <c r="A25" s="2">
        <v>20</v>
      </c>
      <c r="B25" s="2">
        <v>6</v>
      </c>
      <c r="C25" s="2"/>
      <c r="D25" s="2" t="s">
        <v>113</v>
      </c>
      <c r="E25" s="2" t="s">
        <v>151</v>
      </c>
      <c r="F25" s="2" t="s">
        <v>152</v>
      </c>
      <c r="G25" s="2">
        <f t="shared" si="0"/>
        <v>12</v>
      </c>
      <c r="H25" s="3"/>
      <c r="I25" s="2">
        <f>IF($H25=1,23,IF($H25=2,20,IF($H25=3,18,IF($H25=4,17,IF($H25=5,16,IF($H25=6,15,IF($H25=7,14,IF($H25=8,13,0))))))))+IF($H25=9,12,IF($H25=10,11,IF($H25=11,10,IF($H25=12,9,IF($H25=13,8,IF($H25=14,7,IF($H25=15,6,0)))))))+IF($H25=16,5,IF($H25=17,4,IF($H25=18,3,0)))</f>
        <v>0</v>
      </c>
      <c r="J25" s="3"/>
      <c r="K25" s="2">
        <f>IF($J25=1,23,IF($J25=2,20,IF($J25=3,18,IF($J25=4,17,IF($J25=5,16,IF($J25=6,15,IF($J25=7,14,IF($J25=8,13,0))))))))+IF($J25=9,12,IF($J25=10,11,IF($J25=11,10,IF($J25=12,9,IF($J25=13,8,IF($J25=14,7,IF($J25=15,6,0)))))))+IF($J25=16,5,IF($J25=17,4,IF($J25=18,3,0)))</f>
        <v>0</v>
      </c>
      <c r="L25" s="3"/>
      <c r="M25" s="2">
        <f>IF($L25=1,23,IF($L25=2,20,IF($L25=3,18,IF($L25=4,17,IF($L25=5,16,IF($L25=6,15,IF($L25=7,14,IF($L25=8,13,0))))))))+IF($L25=9,12,IF($L25=10,11,IF($L25=11,10,IF($L25=12,9,IF($L25=13,8,IF($L25=14,7,IF($L25=15,6,0)))))))+IF($L25=16,5,IF($L25=17,4,IF($L25=18,3,0)))</f>
        <v>0</v>
      </c>
      <c r="N25" s="3"/>
      <c r="O25" s="2">
        <f>IF($N25=1,23,IF($N25=2,20,IF($N25=3,18,IF($N25=4,17,IF($N25=5,16,IF($N25=6,15,IF($N25=7,14,IF($N25=8,13,0))))))))+IF($N25=9,12,IF($N25=10,11,IF($N25=11,10,IF($N25=12,9,IF($N25=13,8,IF($N25=14,7,IF($N25=15,6,0)))))))+IF($N25=16,5,IF($N25=17,4,IF($N25=18,3,0)))</f>
        <v>0</v>
      </c>
      <c r="P25" s="3"/>
      <c r="Q25" s="2">
        <f>IF($P25=1,23,IF($P25=2,20,IF($P25=3,18,IF($P25=4,17,IF($P25=5,16,IF($P25=6,15,IF($P25=7,14,IF($P25=8,13,0))))))))+IF($P25=9,12,IF($P25=10,11,IF($P25=11,10,IF($P25=12,9,IF($P25=13,8,IF($P25=14,7,IF($P25=15,6,0)))))))+IF($P25=16,5,IF($P25=17,4,IF($P25=18,3,0)))</f>
        <v>0</v>
      </c>
      <c r="R25" s="3"/>
      <c r="S25" s="2">
        <f>IF($R25=1,23,IF($R25=2,20,IF($R25=3,18,IF($R25=4,17,IF($R25=5,16,IF($R25=6,15,IF($R25=7,14,IF($R25=8,13,0))))))))+IF($R25=9,12,IF($R25=10,11,IF($R25=11,10,IF($R25=12,9,IF($R25=13,8,IF($R25=14,7,IF($R25=15,6,0)))))))+IF($R25=16,5,IF($R25=17,4,IF($R25=18,3,0)))</f>
        <v>0</v>
      </c>
      <c r="T25" s="3">
        <v>9</v>
      </c>
      <c r="U25" s="2">
        <f>IF($T25=1,23,IF($T25=2,20,IF($T25=3,18,IF($T25=4,17,IF($T25=5,16,IF($T25=6,15,IF($T25=7,14,IF($T25=8,13,0))))))))+IF($T25=9,12,IF($T25=10,11,IF($T25=11,10,IF($T25=12,9,IF($T25=13,8,IF($T25=14,7,IF($T25=15,6,0)))))))+IF($T25=16,5,IF($T25=17,4,IF($T25=18,3,0)))</f>
        <v>12</v>
      </c>
      <c r="V25" s="3"/>
      <c r="W25" s="2">
        <f>IF($V25=1,23,IF($V25=2,20,IF($V25=3,18,IF($V25=4,17,IF($V25=5,16,IF($V25=6,15,IF($V25=7,14,IF($V25=8,13,0))))))))+IF($V25=9,12,IF($V25=10,11,IF($V25=11,10,IF($V25=12,9,IF($V25=13,8,IF($V25=14,7,IF($V25=15,6,0)))))))+IF($V25=16,5,IF($V25=17,4,IF($V25=18,3,0)))</f>
        <v>0</v>
      </c>
      <c r="X25" s="3"/>
      <c r="Y25" s="2">
        <f>IF($X25=1,23,IF($X25=2,20,IF($X25=3,18,IF($X25=4,17,IF($X25=5,16,IF($X25=6,15,IF($X25=7,14,IF($X25=8,13,0))))))))+IF($X25=9,12,IF($X25=10,11,IF($X25=11,10,IF($X25=12,9,IF($X25=13,8,IF($X25=14,7,IF($X25=15,6,0)))))))+IF($X25=16,5,IF($X25=17,4,IF($X25=18,3,0)))</f>
        <v>0</v>
      </c>
      <c r="Z25" s="3"/>
      <c r="AA25" s="2">
        <f>IF($Z25=1,23,IF($Z25=2,20,IF($Z25=3,18,IF($Z25=4,17,IF($Z25=5,16,IF($Z25=6,15,IF($Z25=7,14,IF($Z25=8,13,0))))))))+IF($Z25=9,12,IF($Z25=10,11,IF($Z25=11,10,IF($Z25=12,9,IF($Z25=13,8,IF($Z25=14,7,IF($Z25=15,6,0)))))))+IF($Z25=16,5,IF($Z25=17,4,IF($Z25=18,3,0)))</f>
        <v>0</v>
      </c>
      <c r="AB25" s="5"/>
      <c r="AC25" s="2">
        <f t="shared" si="11"/>
        <v>0</v>
      </c>
      <c r="AD25" s="2" t="s">
        <v>20</v>
      </c>
      <c r="AE25" s="2" t="s">
        <v>49</v>
      </c>
      <c r="AF25" s="2" t="s">
        <v>153</v>
      </c>
    </row>
    <row r="26" spans="1:32" ht="15">
      <c r="A26" s="2">
        <v>21</v>
      </c>
      <c r="B26" s="2">
        <v>69</v>
      </c>
      <c r="C26" s="2"/>
      <c r="D26" s="2" t="s">
        <v>113</v>
      </c>
      <c r="E26" s="2" t="s">
        <v>165</v>
      </c>
      <c r="F26" s="2" t="s">
        <v>166</v>
      </c>
      <c r="G26" s="2">
        <f t="shared" si="0"/>
        <v>10</v>
      </c>
      <c r="H26" s="3"/>
      <c r="I26" s="2">
        <f>IF($H26=1,23,IF($H26=2,20,IF($H26=3,18,IF($H26=4,17,IF($H26=5,16,IF($H26=6,15,IF($H26=7,14,IF($H26=8,13,0))))))))+IF($H26=9,12,IF($H26=10,11,IF($H26=11,10,IF($H26=12,9,IF($H26=13,8,IF($H26=14,7,IF($H26=15,6,0)))))))+IF($H26=16,5,IF($H26=17,4,IF($H26=18,3,0)))</f>
        <v>0</v>
      </c>
      <c r="J26" s="3">
        <v>11</v>
      </c>
      <c r="K26" s="2">
        <f>IF($J26=1,23,IF($J26=2,20,IF($J26=3,18,IF($J26=4,17,IF($J26=5,16,IF($J26=6,15,IF($J26=7,14,IF($J26=8,13,0))))))))+IF($J26=9,12,IF($J26=10,11,IF($J26=11,10,IF($J26=12,9,IF($J26=13,8,IF($J26=14,7,IF($J26=15,6,0)))))))+IF($J26=16,5,IF($J26=17,4,IF($J26=18,3,0)))</f>
        <v>10</v>
      </c>
      <c r="L26" s="3"/>
      <c r="M26" s="2">
        <f>IF($L26=1,23,IF($L26=2,20,IF($L26=3,18,IF($L26=4,17,IF($L26=5,16,IF($L26=6,15,IF($L26=7,14,IF($L26=8,13,0))))))))+IF($L26=9,12,IF($L26=10,11,IF($L26=11,10,IF($L26=12,9,IF($L26=13,8,IF($L26=14,7,IF($L26=15,6,0)))))))+IF($L26=16,5,IF($L26=17,4,IF($L26=18,3,0)))</f>
        <v>0</v>
      </c>
      <c r="N26" s="3"/>
      <c r="O26" s="2">
        <f>IF($N26=1,23,IF($N26=2,20,IF($N26=3,18,IF($N26=4,17,IF($N26=5,16,IF($N26=6,15,IF($N26=7,14,IF($N26=8,13,0))))))))+IF($N26=9,12,IF($N26=10,11,IF($N26=11,10,IF($N26=12,9,IF($N26=13,8,IF($N26=14,7,IF($N26=15,6,0)))))))+IF($N26=16,5,IF($N26=17,4,IF($N26=18,3,0)))</f>
        <v>0</v>
      </c>
      <c r="P26" s="3"/>
      <c r="Q26" s="2">
        <f>IF($P26=1,23,IF($P26=2,20,IF($P26=3,18,IF($P26=4,17,IF($P26=5,16,IF($P26=6,15,IF($P26=7,14,IF($P26=8,13,0))))))))+IF($P26=9,12,IF($P26=10,11,IF($P26=11,10,IF($P26=12,9,IF($P26=13,8,IF($P26=14,7,IF($P26=15,6,0)))))))+IF($P26=16,5,IF($P26=17,4,IF($P26=18,3,0)))</f>
        <v>0</v>
      </c>
      <c r="R26" s="3"/>
      <c r="S26" s="2">
        <f>IF($R26=1,23,IF($R26=2,20,IF($R26=3,18,IF($R26=4,17,IF($R26=5,16,IF($R26=6,15,IF($R26=7,14,IF($R26=8,13,0))))))))+IF($R26=9,12,IF($R26=10,11,IF($R26=11,10,IF($R26=12,9,IF($R26=13,8,IF($R26=14,7,IF($R26=15,6,0)))))))+IF($R26=16,5,IF($R26=17,4,IF($R26=18,3,0)))</f>
        <v>0</v>
      </c>
      <c r="T26" s="3"/>
      <c r="U26" s="2">
        <f>IF($T26=1,23,IF($T26=2,20,IF($T26=3,18,IF($T26=4,17,IF($T26=5,16,IF($T26=6,15,IF($T26=7,14,IF($T26=8,13,0))))))))+IF($T26=9,12,IF($T26=10,11,IF($T26=11,10,IF($T26=12,9,IF($T26=13,8,IF($T26=14,7,IF($T26=15,6,0)))))))+IF($T26=16,5,IF($T26=17,4,IF($T26=18,3,0)))</f>
        <v>0</v>
      </c>
      <c r="V26" s="3"/>
      <c r="W26" s="2">
        <f>IF($V26=1,23,IF($V26=2,20,IF($V26=3,18,IF($V26=4,17,IF($V26=5,16,IF($V26=6,15,IF($V26=7,14,IF($V26=8,13,0))))))))+IF($V26=9,12,IF($V26=10,11,IF($V26=11,10,IF($V26=12,9,IF($V26=13,8,IF($V26=14,7,IF($V26=15,6,0)))))))+IF($V26=16,5,IF($V26=17,4,IF($V26=18,3,0)))</f>
        <v>0</v>
      </c>
      <c r="X26" s="3"/>
      <c r="Y26" s="2">
        <f>IF($X26=1,23,IF($X26=2,20,IF($X26=3,18,IF($X26=4,17,IF($X26=5,16,IF($X26=6,15,IF($X26=7,14,IF($X26=8,13,0))))))))+IF($X26=9,12,IF($X26=10,11,IF($X26=11,10,IF($X26=12,9,IF($X26=13,8,IF($X26=14,7,IF($X26=15,6,0)))))))+IF($X26=16,5,IF($X26=17,4,IF($X26=18,3,0)))</f>
        <v>0</v>
      </c>
      <c r="Z26" s="3"/>
      <c r="AA26" s="2">
        <f>IF($Z26=1,23,IF($Z26=2,20,IF($Z26=3,18,IF($Z26=4,17,IF($Z26=5,16,IF($Z26=6,15,IF($Z26=7,14,IF($Z26=8,13,0))))))))+IF($Z26=9,12,IF($Z26=10,11,IF($Z26=11,10,IF($Z26=12,9,IF($Z26=13,8,IF($Z26=14,7,IF($Z26=15,6,0)))))))+IF($Z26=16,5,IF($Z26=17,4,IF($Z26=18,3,0)))</f>
        <v>0</v>
      </c>
      <c r="AB26" s="5"/>
      <c r="AC26" s="2">
        <f t="shared" si="11"/>
        <v>0</v>
      </c>
      <c r="AD26" s="2" t="s">
        <v>167</v>
      </c>
      <c r="AE26" s="2" t="s">
        <v>168</v>
      </c>
      <c r="AF26" s="2"/>
    </row>
    <row r="27" spans="1:32" ht="15">
      <c r="A27" s="2">
        <v>22</v>
      </c>
      <c r="B27" s="2">
        <v>112</v>
      </c>
      <c r="C27" s="2"/>
      <c r="D27" s="2" t="s">
        <v>113</v>
      </c>
      <c r="E27" s="2" t="s">
        <v>162</v>
      </c>
      <c r="F27" s="2" t="s">
        <v>163</v>
      </c>
      <c r="G27" s="2">
        <f t="shared" si="0"/>
        <v>9</v>
      </c>
      <c r="H27" s="3"/>
      <c r="I27" s="2">
        <f>IF($H27=1,23,IF($H27=2,20,IF($H27=3,18,IF($H27=4,17,IF($H27=5,16,IF($H27=6,15,IF($H27=7,14,IF($H27=8,13,0))))))))+IF($H27=9,12,IF($H27=10,11,IF($H27=11,10,IF($H27=12,9,IF($H27=13,8,IF($H27=14,7,IF($H27=15,6,0)))))))+IF($H27=16,5,IF($H27=17,4,IF($H27=18,3,0)))</f>
        <v>0</v>
      </c>
      <c r="J27" s="3">
        <v>12</v>
      </c>
      <c r="K27" s="2">
        <f>IF($J27=1,23,IF($J27=2,20,IF($J27=3,18,IF($J27=4,17,IF($J27=5,16,IF($J27=6,15,IF($J27=7,14,IF($J27=8,13,0))))))))+IF($J27=9,12,IF($J27=10,11,IF($J27=11,10,IF($J27=12,9,IF($J27=13,8,IF($J27=14,7,IF($J27=15,6,0)))))))+IF($J27=16,5,IF($J27=17,4,IF($J27=18,3,0)))</f>
        <v>9</v>
      </c>
      <c r="L27" s="3"/>
      <c r="M27" s="2">
        <f>IF($L27=1,23,IF($L27=2,20,IF($L27=3,18,IF($L27=4,17,IF($L27=5,16,IF($L27=6,15,IF($L27=7,14,IF($L27=8,13,0))))))))+IF($L27=9,12,IF($L27=10,11,IF($L27=11,10,IF($L27=12,9,IF($L27=13,8,IF($L27=14,7,IF($L27=15,6,0)))))))+IF($L27=16,5,IF($L27=17,4,IF($L27=18,3,0)))</f>
        <v>0</v>
      </c>
      <c r="N27" s="3"/>
      <c r="O27" s="2">
        <f>IF($N27=1,23,IF($N27=2,20,IF($N27=3,18,IF($N27=4,17,IF($N27=5,16,IF($N27=6,15,IF($N27=7,14,IF($N27=8,13,0))))))))+IF($N27=9,12,IF($N27=10,11,IF($N27=11,10,IF($N27=12,9,IF($N27=13,8,IF($N27=14,7,IF($N27=15,6,0)))))))+IF($N27=16,5,IF($N27=17,4,IF($N27=18,3,0)))</f>
        <v>0</v>
      </c>
      <c r="P27" s="3"/>
      <c r="Q27" s="2">
        <f>IF($P27=1,23,IF($P27=2,20,IF($P27=3,18,IF($P27=4,17,IF($P27=5,16,IF($P27=6,15,IF($P27=7,14,IF($P27=8,13,0))))))))+IF($P27=9,12,IF($P27=10,11,IF($P27=11,10,IF($P27=12,9,IF($P27=13,8,IF($P27=14,7,IF($P27=15,6,0)))))))+IF($P27=16,5,IF($P27=17,4,IF($P27=18,3,0)))</f>
        <v>0</v>
      </c>
      <c r="R27" s="3"/>
      <c r="S27" s="2">
        <f>IF($R27=1,23,IF($R27=2,20,IF($R27=3,18,IF($R27=4,17,IF($R27=5,16,IF($R27=6,15,IF($R27=7,14,IF($R27=8,13,0))))))))+IF($R27=9,12,IF($R27=10,11,IF($R27=11,10,IF($R27=12,9,IF($R27=13,8,IF($R27=14,7,IF($R27=15,6,0)))))))+IF($R27=16,5,IF($R27=17,4,IF($R27=18,3,0)))</f>
        <v>0</v>
      </c>
      <c r="T27" s="3"/>
      <c r="U27" s="2">
        <f>IF($T27=1,23,IF($T27=2,20,IF($T27=3,18,IF($T27=4,17,IF($T27=5,16,IF($T27=6,15,IF($T27=7,14,IF($T27=8,13,0))))))))+IF($T27=9,12,IF($T27=10,11,IF($T27=11,10,IF($T27=12,9,IF($T27=13,8,IF($T27=14,7,IF($T27=15,6,0)))))))+IF($T27=16,5,IF($T27=17,4,IF($T27=18,3,0)))</f>
        <v>0</v>
      </c>
      <c r="V27" s="3"/>
      <c r="W27" s="2">
        <f>IF($V27=1,23,IF($V27=2,20,IF($V27=3,18,IF($V27=4,17,IF($V27=5,16,IF($V27=6,15,IF($V27=7,14,IF($V27=8,13,0))))))))+IF($V27=9,12,IF($V27=10,11,IF($V27=11,10,IF($V27=12,9,IF($V27=13,8,IF($V27=14,7,IF($V27=15,6,0)))))))+IF($V27=16,5,IF($V27=17,4,IF($V27=18,3,0)))</f>
        <v>0</v>
      </c>
      <c r="X27" s="3"/>
      <c r="Y27" s="2">
        <f>IF($X27=1,23,IF($X27=2,20,IF($X27=3,18,IF($X27=4,17,IF($X27=5,16,IF($X27=6,15,IF($X27=7,14,IF($X27=8,13,0))))))))+IF($X27=9,12,IF($X27=10,11,IF($X27=11,10,IF($X27=12,9,IF($X27=13,8,IF($X27=14,7,IF($X27=15,6,0)))))))+IF($X27=16,5,IF($X27=17,4,IF($X27=18,3,0)))</f>
        <v>0</v>
      </c>
      <c r="Z27" s="3"/>
      <c r="AA27" s="2">
        <f>IF($Z27=1,23,IF($Z27=2,20,IF($Z27=3,18,IF($Z27=4,17,IF($Z27=5,16,IF($Z27=6,15,IF($Z27=7,14,IF($Z27=8,13,0))))))))+IF($Z27=9,12,IF($Z27=10,11,IF($Z27=11,10,IF($Z27=12,9,IF($Z27=13,8,IF($Z27=14,7,IF($Z27=15,6,0)))))))+IF($Z27=16,5,IF($Z27=17,4,IF($Z27=18,3,0)))</f>
        <v>0</v>
      </c>
      <c r="AB27" s="5"/>
      <c r="AC27" s="2">
        <f t="shared" si="11"/>
        <v>0</v>
      </c>
      <c r="AD27" s="2"/>
      <c r="AE27" s="2"/>
      <c r="AF27" s="2" t="s">
        <v>164</v>
      </c>
    </row>
    <row r="28" spans="1:32" ht="15">
      <c r="A28" s="4">
        <v>23</v>
      </c>
      <c r="B28" s="2">
        <v>46</v>
      </c>
      <c r="C28" s="8"/>
      <c r="D28" s="2" t="s">
        <v>113</v>
      </c>
      <c r="E28" s="2" t="s">
        <v>138</v>
      </c>
      <c r="F28" s="2" t="s">
        <v>139</v>
      </c>
      <c r="G28" s="2">
        <f t="shared" si="0"/>
        <v>8</v>
      </c>
      <c r="H28" s="10"/>
      <c r="I28" s="8">
        <f>IF($H28=1,23,IF($H28=2,20,IF($H28=3,18,IF($H28=4,17,IF($H28=5,16,IF($H28=6,15,IF($H28=7,14,IF($H28=8,13,0))))))))+IF($H28=9,12,IF($H28=10,11,IF($H28=11,10,IF($H28=12,9,IF($H28=13,8,IF($H28=14,7,IF($H28=15,6,0)))))))+IF($H28=16,5,IF($H28=17,4,IF($H28=18,3,0)))</f>
        <v>0</v>
      </c>
      <c r="J28" s="10">
        <v>13</v>
      </c>
      <c r="K28" s="8">
        <f>IF($J28=1,23,IF($J28=2,20,IF($J28=3,18,IF($J28=4,17,IF($J28=5,16,IF($J28=6,15,IF($J28=7,14,IF($J28=8,13,0))))))))+IF($J28=9,12,IF($J28=10,11,IF($J28=11,10,IF($J28=12,9,IF($J28=13,8,IF($J28=14,7,IF($J28=15,6,0)))))))+IF($J28=16,5,IF($J28=17,4,IF($J28=18,3,0)))</f>
        <v>8</v>
      </c>
      <c r="L28" s="10"/>
      <c r="M28" s="8">
        <f>IF($L28=1,23,IF($L28=2,20,IF($L28=3,18,IF($L28=4,17,IF($L28=5,16,IF($L28=6,15,IF($L28=7,14,IF($L28=8,13,0))))))))+IF($L28=9,12,IF($L28=10,11,IF($L28=11,10,IF($L28=12,9,IF($L28=13,8,IF($L28=14,7,IF($L28=15,6,0)))))))+IF($L28=16,5,IF($L28=17,4,IF($L28=18,3,0)))</f>
        <v>0</v>
      </c>
      <c r="N28" s="10"/>
      <c r="O28" s="8">
        <f>IF($N28=1,23,IF($N28=2,20,IF($N28=3,18,IF($N28=4,17,IF($N28=5,16,IF($N28=6,15,IF($N28=7,14,IF($N28=8,13,0))))))))+IF($N28=9,12,IF($N28=10,11,IF($N28=11,10,IF($N28=12,9,IF($N28=13,8,IF($N28=14,7,IF($N28=15,6,0)))))))+IF($N28=16,5,IF($N28=17,4,IF($N28=18,3,0)))</f>
        <v>0</v>
      </c>
      <c r="P28" s="10"/>
      <c r="Q28" s="8">
        <f>IF($P28=1,23,IF($P28=2,20,IF($P28=3,18,IF($P28=4,17,IF($P28=5,16,IF($P28=6,15,IF($P28=7,14,IF($P28=8,13,0))))))))+IF($P28=9,12,IF($P28=10,11,IF($P28=11,10,IF($P28=12,9,IF($P28=13,8,IF($P28=14,7,IF($P28=15,6,0)))))))+IF($P28=16,5,IF($P28=17,4,IF($P28=18,3,0)))</f>
        <v>0</v>
      </c>
      <c r="R28" s="10"/>
      <c r="S28" s="8">
        <f>IF($R28=1,23,IF($R28=2,20,IF($R28=3,18,IF($R28=4,17,IF($R28=5,16,IF($R28=6,15,IF($R28=7,14,IF($R28=8,13,0))))))))+IF($R28=9,12,IF($R28=10,11,IF($R28=11,10,IF($R28=12,9,IF($R28=13,8,IF($R28=14,7,IF($R28=15,6,0)))))))+IF($R28=16,5,IF($R28=17,4,IF($R28=18,3,0)))</f>
        <v>0</v>
      </c>
      <c r="T28" s="10"/>
      <c r="U28" s="8">
        <f>IF($T28=1,23,IF($T28=2,20,IF($T28=3,18,IF($T28=4,17,IF($T28=5,16,IF($T28=6,15,IF($T28=7,14,IF($T28=8,13,0))))))))+IF($T28=9,12,IF($T28=10,11,IF($T28=11,10,IF($T28=12,9,IF($T28=13,8,IF($T28=14,7,IF($T28=15,6,0)))))))+IF($T28=16,5,IF($T28=17,4,IF($T28=18,3,0)))</f>
        <v>0</v>
      </c>
      <c r="V28" s="10"/>
      <c r="W28" s="8">
        <f>IF($V28=1,23,IF($V28=2,20,IF($V28=3,18,IF($V28=4,17,IF($V28=5,16,IF($V28=6,15,IF($V28=7,14,IF($V28=8,13,0))))))))+IF($V28=9,12,IF($V28=10,11,IF($V28=11,10,IF($V28=12,9,IF($V28=13,8,IF($V28=14,7,IF($V28=15,6,0)))))))+IF($V28=16,5,IF($V28=17,4,IF($V28=18,3,0)))</f>
        <v>0</v>
      </c>
      <c r="X28" s="10"/>
      <c r="Y28" s="8">
        <f>IF($X28=1,23,IF($X28=2,20,IF($X28=3,18,IF($X28=4,17,IF($X28=5,16,IF($X28=6,15,IF($X28=7,14,IF($X28=8,13,0))))))))+IF($X28=9,12,IF($X28=10,11,IF($X28=11,10,IF($X28=12,9,IF($X28=13,8,IF($X28=14,7,IF($X28=15,6,0)))))))+IF($X28=16,5,IF($X28=17,4,IF($X28=18,3,0)))</f>
        <v>0</v>
      </c>
      <c r="Z28" s="10"/>
      <c r="AA28" s="8">
        <f>IF($Z28=1,23,IF($Z28=2,20,IF($Z28=3,18,IF($Z28=4,17,IF($Z28=5,16,IF($Z28=6,15,IF($Z28=7,14,IF($Z28=8,13,0))))))))+IF($Z28=9,12,IF($Z28=10,11,IF($Z28=11,10,IF($Z28=12,9,IF($Z28=13,8,IF($Z28=14,7,IF($Z28=15,6,0)))))))+IF($Z28=16,5,IF($Z28=17,4,IF($Z28=18,3,0)))</f>
        <v>0</v>
      </c>
      <c r="AB28" s="5"/>
      <c r="AC28" s="2">
        <f t="shared" si="11"/>
        <v>0</v>
      </c>
      <c r="AD28" s="8" t="s">
        <v>140</v>
      </c>
      <c r="AE28" s="8" t="s">
        <v>53</v>
      </c>
      <c r="AF28" s="8" t="s">
        <v>141</v>
      </c>
    </row>
  </sheetData>
  <sheetProtection/>
  <mergeCells count="12">
    <mergeCell ref="P4:Q4"/>
    <mergeCell ref="B2:N2"/>
    <mergeCell ref="H4:I4"/>
    <mergeCell ref="J4:K4"/>
    <mergeCell ref="L4:M4"/>
    <mergeCell ref="N4:O4"/>
    <mergeCell ref="AB4:AC4"/>
    <mergeCell ref="R4:S4"/>
    <mergeCell ref="T4:U4"/>
    <mergeCell ref="V4:W4"/>
    <mergeCell ref="X4:Y4"/>
    <mergeCell ref="Z4:AA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F10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19" t="s">
        <v>96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32" ht="15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8" t="str">
        <f>"May 27"</f>
        <v>May 27</v>
      </c>
      <c r="I4" s="18"/>
      <c r="J4" s="18" t="str">
        <f>"June 3"</f>
        <v>June 3</v>
      </c>
      <c r="K4" s="18"/>
      <c r="L4" s="18" t="str">
        <f>"June 10"</f>
        <v>June 10</v>
      </c>
      <c r="M4" s="18"/>
      <c r="N4" s="18" t="str">
        <f>"June 17"</f>
        <v>June 17</v>
      </c>
      <c r="O4" s="18"/>
      <c r="P4" s="18" t="str">
        <f>"June 24"</f>
        <v>June 24</v>
      </c>
      <c r="Q4" s="18"/>
      <c r="R4" s="18" t="str">
        <f>"July 1"</f>
        <v>July 1</v>
      </c>
      <c r="S4" s="18"/>
      <c r="T4" s="18" t="str">
        <f>"July 8"</f>
        <v>July 8</v>
      </c>
      <c r="U4" s="18"/>
      <c r="V4" s="18" t="str">
        <f>"July 15"</f>
        <v>July 15</v>
      </c>
      <c r="W4" s="18"/>
      <c r="X4" s="18" t="str">
        <f>"July 22"</f>
        <v>July 22</v>
      </c>
      <c r="Y4" s="18"/>
      <c r="Z4" s="18" t="str">
        <f>"July 29"</f>
        <v>July 29</v>
      </c>
      <c r="AA4" s="18"/>
      <c r="AB4" s="17" t="str">
        <f>"September 9"</f>
        <v>September 9</v>
      </c>
      <c r="AC4" s="18"/>
      <c r="AD4" s="1" t="s">
        <v>10</v>
      </c>
      <c r="AE4" s="1" t="s">
        <v>11</v>
      </c>
      <c r="AF4" s="1" t="s">
        <v>12</v>
      </c>
    </row>
    <row r="5" spans="8:29" ht="15">
      <c r="H5" s="2" t="s">
        <v>8</v>
      </c>
      <c r="I5" s="2" t="s">
        <v>9</v>
      </c>
      <c r="J5" s="2" t="s">
        <v>8</v>
      </c>
      <c r="K5" s="2" t="s">
        <v>9</v>
      </c>
      <c r="L5" s="2" t="s">
        <v>8</v>
      </c>
      <c r="M5" s="2" t="s">
        <v>9</v>
      </c>
      <c r="N5" s="2" t="s">
        <v>8</v>
      </c>
      <c r="O5" s="2" t="s">
        <v>9</v>
      </c>
      <c r="P5" s="2" t="s">
        <v>8</v>
      </c>
      <c r="Q5" s="2" t="s">
        <v>9</v>
      </c>
      <c r="R5" s="2" t="s">
        <v>8</v>
      </c>
      <c r="S5" s="2" t="s">
        <v>9</v>
      </c>
      <c r="T5" s="2" t="s">
        <v>8</v>
      </c>
      <c r="U5" s="2" t="s">
        <v>9</v>
      </c>
      <c r="V5" s="2" t="s">
        <v>8</v>
      </c>
      <c r="W5" s="2" t="s">
        <v>9</v>
      </c>
      <c r="X5" s="2" t="s">
        <v>8</v>
      </c>
      <c r="Y5" s="2" t="s">
        <v>9</v>
      </c>
      <c r="Z5" s="2" t="s">
        <v>8</v>
      </c>
      <c r="AA5" s="2" t="s">
        <v>9</v>
      </c>
      <c r="AB5" s="2" t="s">
        <v>8</v>
      </c>
      <c r="AC5" s="2" t="s">
        <v>9</v>
      </c>
    </row>
    <row r="6" spans="1:32" ht="15">
      <c r="A6" s="2">
        <v>1</v>
      </c>
      <c r="B6" s="2">
        <v>15</v>
      </c>
      <c r="C6" s="2">
        <v>9056870945</v>
      </c>
      <c r="D6" s="2" t="s">
        <v>97</v>
      </c>
      <c r="E6" s="2" t="s">
        <v>81</v>
      </c>
      <c r="F6" s="2" t="s">
        <v>98</v>
      </c>
      <c r="G6" s="2">
        <f>I6+K6+M6+O6+Q6+S6+U6+W6+Y6+AA6</f>
        <v>23</v>
      </c>
      <c r="H6" s="3"/>
      <c r="I6" s="2">
        <f>IF($H6=1,23,IF($H6=2,20,IF($H6=3,18,IF($H6=4,17,IF($H6=5,16,IF($H6=6,15,IF($H6=7,14,IF($H6=8,13,0))))))))+IF($H6=9,12,IF($H6=10,11,IF($H6=11,10,IF($H6=12,9,IF($H6=13,8,IF($H6=14,7,IF($H6=15,6,0)))))))+IF($H6=16,5,IF($H6=17,4,IF($H6=18,3,0)))</f>
        <v>0</v>
      </c>
      <c r="J6" s="3"/>
      <c r="K6" s="2">
        <f>IF($J6=1,23,IF($J6=2,20,IF($J6=3,18,IF($J6=4,17,IF($J6=5,16,IF($J6=6,15,IF($J6=7,14,IF($J6=8,13,0))))))))+IF($J6=9,12,IF($J6=10,11,IF($J6=11,10,IF($J6=12,9,IF($J6=13,8,IF($J6=14,7,IF($J6=15,6,0)))))))+IF($J6=16,5,IF($J6=17,4,IF($J6=18,3,0)))</f>
        <v>0</v>
      </c>
      <c r="L6" s="3">
        <v>1</v>
      </c>
      <c r="M6" s="2">
        <f>IF($L6=1,23,IF($L6=2,20,IF($L6=3,18,IF($L6=4,17,IF($L6=5,16,IF($L6=6,15,IF($L6=7,14,IF($L6=8,13,0))))))))+IF($L6=9,12,IF($L6=10,11,IF($L6=11,10,IF($L6=12,9,IF($L6=13,8,IF($L6=14,7,IF($L6=15,6,0)))))))+IF($L6=16,5,IF($L6=17,4,IF($L6=18,3,0)))</f>
        <v>23</v>
      </c>
      <c r="N6" s="3"/>
      <c r="O6" s="2">
        <f>IF($N6=1,23,IF($N6=2,20,IF($N6=3,18,IF($N6=4,17,IF($N6=5,16,IF($N6=6,15,IF($N6=7,14,IF($N6=8,13,0))))))))+IF($N6=9,12,IF($N6=10,11,IF($N6=11,10,IF($N6=12,9,IF($N6=13,8,IF($N6=14,7,IF($N6=15,6,0)))))))+IF($N6=16,5,IF($N6=17,4,IF($N6=18,3,0)))</f>
        <v>0</v>
      </c>
      <c r="P6" s="3"/>
      <c r="Q6" s="2">
        <f>IF($P6=1,23,IF($P6=2,20,IF($P6=3,18,IF($P6=4,17,IF($P6=5,16,IF($P6=6,15,IF($P6=7,14,IF($P6=8,13,0))))))))+IF($P6=9,12,IF($P6=10,11,IF($P6=11,10,IF($P6=12,9,IF($P6=13,8,IF($P6=14,7,IF($P6=15,6,0)))))))+IF($P6=16,5,IF($P6=17,4,IF($P6=18,3,0)))</f>
        <v>0</v>
      </c>
      <c r="R6" s="3"/>
      <c r="S6" s="2">
        <f>IF($R6=1,23,IF($R6=2,20,IF($R6=3,18,IF($R6=4,17,IF($R6=5,16,IF($R6=6,15,IF($R6=7,14,IF($R6=8,13,0))))))))+IF($R6=9,12,IF($R6=10,11,IF($R6=11,10,IF($R6=12,9,IF($R6=13,8,IF($R6=14,7,IF($R6=15,6,0)))))))+IF($R6=16,5,IF($R6=17,4,IF($R6=18,3,0)))</f>
        <v>0</v>
      </c>
      <c r="T6" s="3"/>
      <c r="U6" s="2">
        <f>IF($T6=1,23,IF($T6=2,20,IF($T6=3,18,IF($T6=4,17,IF($T6=5,16,IF($T6=6,15,IF($T6=7,14,IF($T6=8,13,0))))))))+IF($T6=9,12,IF($T6=10,11,IF($T6=11,10,IF($T6=12,9,IF($T6=13,8,IF($T6=14,7,IF($T6=15,6,0)))))))+IF($T6=16,5,IF($T6=17,4,IF($T6=18,3,0)))</f>
        <v>0</v>
      </c>
      <c r="V6" s="3"/>
      <c r="W6" s="2">
        <f>IF($V6=1,23,IF($V6=2,20,IF($V6=3,18,IF($V6=4,17,IF($V6=5,16,IF($V6=6,15,IF($V6=7,14,IF($V6=8,13,0))))))))+IF($V6=9,12,IF($V6=10,11,IF($V6=11,10,IF($V6=12,9,IF($V6=13,8,IF($V6=14,7,IF($V6=15,6,0)))))))+IF($V6=16,5,IF($V6=17,4,IF($V6=18,3,0)))</f>
        <v>0</v>
      </c>
      <c r="X6" s="3"/>
      <c r="Y6" s="2">
        <f>IF($X6=1,23,IF($X6=2,20,IF($X6=3,18,IF($X6=4,17,IF($X6=5,16,IF($X6=6,15,IF($X6=7,14,IF($X6=8,13,0))))))))+IF($X6=9,12,IF($X6=10,11,IF($X6=11,10,IF($X6=12,9,IF($X6=13,8,IF($X6=14,7,IF($X6=15,6,0)))))))+IF($X6=16,5,IF($X6=17,4,IF($X6=18,3,0)))</f>
        <v>0</v>
      </c>
      <c r="Z6" s="3"/>
      <c r="AA6" s="2">
        <f>IF($Z6=1,23,IF($Z6=2,20,IF($Z6=3,18,IF($Z6=4,17,IF($Z6=5,16,IF($Z6=6,15,IF($Z6=7,14,IF($Z6=8,13,0))))))))+IF($Z6=9,12,IF($Z6=10,11,IF($Z6=11,10,IF($Z6=12,9,IF($Z6=13,8,IF($Z6=14,7,IF($Z6=15,6,0)))))))+IF($Z6=16,5,IF($Z6=17,4,IF($Z6=18,3,0)))</f>
        <v>0</v>
      </c>
      <c r="AB6" s="5"/>
      <c r="AC6" s="2">
        <f>IF($AB6=1,23,IF($AB6=2,20,IF($AB6=3,18,IF($AB6=4,17,IF($AB6=5,16,IF($AB6=6,15,IF($AB6=7,14,IF($AB6=8,13,0))))))))+IF($AB6=9,12,IF($AB6=10,11,IF($AB6=11,10,IF($AB6=12,9,IF($AB6=13,8,IF($AB6=14,7,IF($AB6=15,6,0)))))))+IF($AB6=16,5,IF($AB6=17,4,IF($AB6=18,3,0)))</f>
        <v>0</v>
      </c>
      <c r="AD6" s="2" t="s">
        <v>99</v>
      </c>
      <c r="AE6" s="2" t="s">
        <v>49</v>
      </c>
      <c r="AF6" s="2"/>
    </row>
    <row r="7" spans="1:32" ht="15">
      <c r="A7" s="2">
        <v>2</v>
      </c>
      <c r="B7" s="2">
        <v>119</v>
      </c>
      <c r="C7" s="2"/>
      <c r="D7" s="2" t="s">
        <v>97</v>
      </c>
      <c r="E7" s="2" t="s">
        <v>109</v>
      </c>
      <c r="F7" s="2" t="s">
        <v>110</v>
      </c>
      <c r="G7" s="2">
        <f>I7+K7+M7+O7+Q7+S7+U7+W7+Y7+AA7</f>
        <v>20</v>
      </c>
      <c r="H7" s="3"/>
      <c r="I7" s="2">
        <f>IF($H7=1,23,IF($H7=2,20,IF($H7=3,18,IF($H7=4,17,IF($H7=5,16,IF($H7=6,15,IF($H7=7,14,IF($H7=8,13,0))))))))+IF($H7=9,12,IF($H7=10,11,IF($H7=11,10,IF($H7=12,9,IF($H7=13,8,IF($H7=14,7,IF($H7=15,6,0)))))))+IF($H7=16,5,IF($H7=17,4,IF($H7=18,3,0)))</f>
        <v>0</v>
      </c>
      <c r="J7" s="3"/>
      <c r="K7" s="2">
        <f>IF($J7=1,23,IF($J7=2,20,IF($J7=3,18,IF($J7=4,17,IF($J7=5,16,IF($J7=6,15,IF($J7=7,14,IF($J7=8,13,0))))))))+IF($J7=9,12,IF($J7=10,11,IF($J7=11,10,IF($J7=12,9,IF($J7=13,8,IF($J7=14,7,IF($J7=15,6,0)))))))+IF($J7=16,5,IF($J7=17,4,IF($J7=18,3,0)))</f>
        <v>0</v>
      </c>
      <c r="L7" s="3">
        <v>2</v>
      </c>
      <c r="M7" s="2">
        <f>IF($L7=1,23,IF($L7=2,20,IF($L7=3,18,IF($L7=4,17,IF($L7=5,16,IF($L7=6,15,IF($L7=7,14,IF($L7=8,13,0))))))))+IF($L7=9,12,IF($L7=10,11,IF($L7=11,10,IF($L7=12,9,IF($L7=13,8,IF($L7=14,7,IF($L7=15,6,0)))))))+IF($L7=16,5,IF($L7=17,4,IF($L7=18,3,0)))</f>
        <v>20</v>
      </c>
      <c r="N7" s="3"/>
      <c r="O7" s="2">
        <f>IF($N7=1,23,IF($N7=2,20,IF($N7=3,18,IF($N7=4,17,IF($N7=5,16,IF($N7=6,15,IF($N7=7,14,IF($N7=8,13,0))))))))+IF($N7=9,12,IF($N7=10,11,IF($N7=11,10,IF($N7=12,9,IF($N7=13,8,IF($N7=14,7,IF($N7=15,6,0)))))))+IF($N7=16,5,IF($N7=17,4,IF($N7=18,3,0)))</f>
        <v>0</v>
      </c>
      <c r="P7" s="3"/>
      <c r="Q7" s="2">
        <f>IF($P7=1,23,IF($P7=2,20,IF($P7=3,18,IF($P7=4,17,IF($P7=5,16,IF($P7=6,15,IF($P7=7,14,IF($P7=8,13,0))))))))+IF($P7=9,12,IF($P7=10,11,IF($P7=11,10,IF($P7=12,9,IF($P7=13,8,IF($P7=14,7,IF($P7=15,6,0)))))))+IF($P7=16,5,IF($P7=17,4,IF($P7=18,3,0)))</f>
        <v>0</v>
      </c>
      <c r="R7" s="3"/>
      <c r="S7" s="2">
        <f>IF($R7=1,23,IF($R7=2,20,IF($R7=3,18,IF($R7=4,17,IF($R7=5,16,IF($R7=6,15,IF($R7=7,14,IF($R7=8,13,0))))))))+IF($R7=9,12,IF($R7=10,11,IF($R7=11,10,IF($R7=12,9,IF($R7=13,8,IF($R7=14,7,IF($R7=15,6,0)))))))+IF($R7=16,5,IF($R7=17,4,IF($R7=18,3,0)))</f>
        <v>0</v>
      </c>
      <c r="T7" s="3"/>
      <c r="U7" s="2">
        <f>IF($T7=1,23,IF($T7=2,20,IF($T7=3,18,IF($T7=4,17,IF($T7=5,16,IF($T7=6,15,IF($T7=7,14,IF($T7=8,13,0))))))))+IF($T7=9,12,IF($T7=10,11,IF($T7=11,10,IF($T7=12,9,IF($T7=13,8,IF($T7=14,7,IF($T7=15,6,0)))))))+IF($T7=16,5,IF($T7=17,4,IF($T7=18,3,0)))</f>
        <v>0</v>
      </c>
      <c r="V7" s="3"/>
      <c r="W7" s="2">
        <f>IF($V7=1,23,IF($V7=2,20,IF($V7=3,18,IF($V7=4,17,IF($V7=5,16,IF($V7=6,15,IF($V7=7,14,IF($V7=8,13,0))))))))+IF($V7=9,12,IF($V7=10,11,IF($V7=11,10,IF($V7=12,9,IF($V7=13,8,IF($V7=14,7,IF($V7=15,6,0)))))))+IF($V7=16,5,IF($V7=17,4,IF($V7=18,3,0)))</f>
        <v>0</v>
      </c>
      <c r="X7" s="3"/>
      <c r="Y7" s="2">
        <f>IF($X7=1,23,IF($X7=2,20,IF($X7=3,18,IF($X7=4,17,IF($X7=5,16,IF($X7=6,15,IF($X7=7,14,IF($X7=8,13,0))))))))+IF($X7=9,12,IF($X7=10,11,IF($X7=11,10,IF($X7=12,9,IF($X7=13,8,IF($X7=14,7,IF($X7=15,6,0)))))))+IF($X7=16,5,IF($X7=17,4,IF($X7=18,3,0)))</f>
        <v>0</v>
      </c>
      <c r="Z7" s="3"/>
      <c r="AA7" s="2">
        <f>IF($Z7=1,23,IF($Z7=2,20,IF($Z7=3,18,IF($Z7=4,17,IF($Z7=5,16,IF($Z7=6,15,IF($Z7=7,14,IF($Z7=8,13,0))))))))+IF($Z7=9,12,IF($Z7=10,11,IF($Z7=11,10,IF($Z7=12,9,IF($Z7=13,8,IF($Z7=14,7,IF($Z7=15,6,0)))))))+IF($Z7=16,5,IF($Z7=17,4,IF($Z7=18,3,0)))</f>
        <v>0</v>
      </c>
      <c r="AB7" s="5"/>
      <c r="AC7" s="2">
        <f>IF($AB7=1,23,IF($AB7=2,20,IF($AB7=3,18,IF($AB7=4,17,IF($AB7=5,16,IF($AB7=6,15,IF($AB7=7,14,IF($AB7=8,13,0))))))))+IF($AB7=9,12,IF($AB7=10,11,IF($AB7=11,10,IF($AB7=12,9,IF($AB7=13,8,IF($AB7=14,7,IF($AB7=15,6,0)))))))+IF($AB7=16,5,IF($AB7=17,4,IF($AB7=18,3,0)))</f>
        <v>0</v>
      </c>
      <c r="AD7" s="2"/>
      <c r="AE7" s="2"/>
      <c r="AF7" s="2" t="s">
        <v>111</v>
      </c>
    </row>
    <row r="8" spans="1:32" ht="15">
      <c r="A8" s="2">
        <v>3</v>
      </c>
      <c r="B8" s="2">
        <v>53</v>
      </c>
      <c r="C8" s="2">
        <v>123678212893</v>
      </c>
      <c r="D8" s="2" t="s">
        <v>97</v>
      </c>
      <c r="E8" s="2" t="s">
        <v>102</v>
      </c>
      <c r="F8" s="2" t="s">
        <v>103</v>
      </c>
      <c r="G8" s="2">
        <f>I8+K8+M8+O8+Q8+S8+U8+W8+Y8+AA8</f>
        <v>18</v>
      </c>
      <c r="H8" s="3"/>
      <c r="I8" s="2">
        <f>IF($H8=1,23,IF($H8=2,20,IF($H8=3,18,IF($H8=4,17,IF($H8=5,16,IF($H8=6,15,IF($H8=7,14,IF($H8=8,13,0))))))))+IF($H8=9,12,IF($H8=10,11,IF($H8=11,10,IF($H8=12,9,IF($H8=13,8,IF($H8=14,7,IF($H8=15,6,0)))))))+IF($H8=16,5,IF($H8=17,4,IF($H8=18,3,0)))</f>
        <v>0</v>
      </c>
      <c r="J8" s="3"/>
      <c r="K8" s="2">
        <f>IF($J8=1,23,IF($J8=2,20,IF($J8=3,18,IF($J8=4,17,IF($J8=5,16,IF($J8=6,15,IF($J8=7,14,IF($J8=8,13,0))))))))+IF($J8=9,12,IF($J8=10,11,IF($J8=11,10,IF($J8=12,9,IF($J8=13,8,IF($J8=14,7,IF($J8=15,6,0)))))))+IF($J8=16,5,IF($J8=17,4,IF($J8=18,3,0)))</f>
        <v>0</v>
      </c>
      <c r="L8" s="3">
        <v>3</v>
      </c>
      <c r="M8" s="2">
        <f>IF($L8=1,23,IF($L8=2,20,IF($L8=3,18,IF($L8=4,17,IF($L8=5,16,IF($L8=6,15,IF($L8=7,14,IF($L8=8,13,0))))))))+IF($L8=9,12,IF($L8=10,11,IF($L8=11,10,IF($L8=12,9,IF($L8=13,8,IF($L8=14,7,IF($L8=15,6,0)))))))+IF($L8=16,5,IF($L8=17,4,IF($L8=18,3,0)))</f>
        <v>18</v>
      </c>
      <c r="N8" s="3"/>
      <c r="O8" s="2">
        <f>IF($N8=1,23,IF($N8=2,20,IF($N8=3,18,IF($N8=4,17,IF($N8=5,16,IF($N8=6,15,IF($N8=7,14,IF($N8=8,13,0))))))))+IF($N8=9,12,IF($N8=10,11,IF($N8=11,10,IF($N8=12,9,IF($N8=13,8,IF($N8=14,7,IF($N8=15,6,0)))))))+IF($N8=16,5,IF($N8=17,4,IF($N8=18,3,0)))</f>
        <v>0</v>
      </c>
      <c r="P8" s="3"/>
      <c r="Q8" s="2">
        <f>IF($P8=1,23,IF($P8=2,20,IF($P8=3,18,IF($P8=4,17,IF($P8=5,16,IF($P8=6,15,IF($P8=7,14,IF($P8=8,13,0))))))))+IF($P8=9,12,IF($P8=10,11,IF($P8=11,10,IF($P8=12,9,IF($P8=13,8,IF($P8=14,7,IF($P8=15,6,0)))))))+IF($P8=16,5,IF($P8=17,4,IF($P8=18,3,0)))</f>
        <v>0</v>
      </c>
      <c r="R8" s="3"/>
      <c r="S8" s="2">
        <f>IF($R8=1,23,IF($R8=2,20,IF($R8=3,18,IF($R8=4,17,IF($R8=5,16,IF($R8=6,15,IF($R8=7,14,IF($R8=8,13,0))))))))+IF($R8=9,12,IF($R8=10,11,IF($R8=11,10,IF($R8=12,9,IF($R8=13,8,IF($R8=14,7,IF($R8=15,6,0)))))))+IF($R8=16,5,IF($R8=17,4,IF($R8=18,3,0)))</f>
        <v>0</v>
      </c>
      <c r="T8" s="3"/>
      <c r="U8" s="2">
        <f>IF($T8=1,23,IF($T8=2,20,IF($T8=3,18,IF($T8=4,17,IF($T8=5,16,IF($T8=6,15,IF($T8=7,14,IF($T8=8,13,0))))))))+IF($T8=9,12,IF($T8=10,11,IF($T8=11,10,IF($T8=12,9,IF($T8=13,8,IF($T8=14,7,IF($T8=15,6,0)))))))+IF($T8=16,5,IF($T8=17,4,IF($T8=18,3,0)))</f>
        <v>0</v>
      </c>
      <c r="V8" s="3"/>
      <c r="W8" s="2">
        <f>IF($V8=1,23,IF($V8=2,20,IF($V8=3,18,IF($V8=4,17,IF($V8=5,16,IF($V8=6,15,IF($V8=7,14,IF($V8=8,13,0))))))))+IF($V8=9,12,IF($V8=10,11,IF($V8=11,10,IF($V8=12,9,IF($V8=13,8,IF($V8=14,7,IF($V8=15,6,0)))))))+IF($V8=16,5,IF($V8=17,4,IF($V8=18,3,0)))</f>
        <v>0</v>
      </c>
      <c r="X8" s="3"/>
      <c r="Y8" s="2">
        <f>IF($X8=1,23,IF($X8=2,20,IF($X8=3,18,IF($X8=4,17,IF($X8=5,16,IF($X8=6,15,IF($X8=7,14,IF($X8=8,13,0))))))))+IF($X8=9,12,IF($X8=10,11,IF($X8=11,10,IF($X8=12,9,IF($X8=13,8,IF($X8=14,7,IF($X8=15,6,0)))))))+IF($X8=16,5,IF($X8=17,4,IF($X8=18,3,0)))</f>
        <v>0</v>
      </c>
      <c r="Z8" s="3"/>
      <c r="AA8" s="2">
        <f>IF($Z8=1,23,IF($Z8=2,20,IF($Z8=3,18,IF($Z8=4,17,IF($Z8=5,16,IF($Z8=6,15,IF($Z8=7,14,IF($Z8=8,13,0))))))))+IF($Z8=9,12,IF($Z8=10,11,IF($Z8=11,10,IF($Z8=12,9,IF($Z8=13,8,IF($Z8=14,7,IF($Z8=15,6,0)))))))+IF($Z8=16,5,IF($Z8=17,4,IF($Z8=18,3,0)))</f>
        <v>0</v>
      </c>
      <c r="AB8" s="5"/>
      <c r="AC8" s="2">
        <f>IF($AB8=1,23,IF($AB8=2,20,IF($AB8=3,18,IF($AB8=4,17,IF($AB8=5,16,IF($AB8=6,15,IF($AB8=7,14,IF($AB8=8,13,0))))))))+IF($AB8=9,12,IF($AB8=10,11,IF($AB8=11,10,IF($AB8=12,9,IF($AB8=13,8,IF($AB8=14,7,IF($AB8=15,6,0)))))))+IF($AB8=16,5,IF($AB8=17,4,IF($AB8=18,3,0)))</f>
        <v>0</v>
      </c>
      <c r="AD8" s="2" t="s">
        <v>90</v>
      </c>
      <c r="AE8" s="2" t="s">
        <v>69</v>
      </c>
      <c r="AF8" s="2" t="s">
        <v>104</v>
      </c>
    </row>
    <row r="9" spans="1:32" ht="15">
      <c r="A9" s="2">
        <v>4</v>
      </c>
      <c r="B9" s="2">
        <v>49</v>
      </c>
      <c r="C9" s="2">
        <v>123678212718</v>
      </c>
      <c r="D9" s="2" t="s">
        <v>97</v>
      </c>
      <c r="E9" s="2" t="s">
        <v>105</v>
      </c>
      <c r="F9" s="2" t="s">
        <v>106</v>
      </c>
      <c r="G9" s="2">
        <f>I9+K9+M9+O9+Q9+S9+U9+W9+Y9+AA9</f>
        <v>17</v>
      </c>
      <c r="H9" s="3"/>
      <c r="I9" s="2">
        <f>IF($H9=1,23,IF($H9=2,20,IF($H9=3,18,IF($H9=4,17,IF($H9=5,16,IF($H9=6,15,IF($H9=7,14,IF($H9=8,13,0))))))))+IF($H9=9,12,IF($H9=10,11,IF($H9=11,10,IF($H9=12,9,IF($H9=13,8,IF($H9=14,7,IF($H9=15,6,0)))))))+IF($H9=16,5,IF($H9=17,4,IF($H9=18,3,0)))</f>
        <v>0</v>
      </c>
      <c r="J9" s="3"/>
      <c r="K9" s="2">
        <f>IF($J9=1,23,IF($J9=2,20,IF($J9=3,18,IF($J9=4,17,IF($J9=5,16,IF($J9=6,15,IF($J9=7,14,IF($J9=8,13,0))))))))+IF($J9=9,12,IF($J9=10,11,IF($J9=11,10,IF($J9=12,9,IF($J9=13,8,IF($J9=14,7,IF($J9=15,6,0)))))))+IF($J9=16,5,IF($J9=17,4,IF($J9=18,3,0)))</f>
        <v>0</v>
      </c>
      <c r="L9" s="3">
        <v>4</v>
      </c>
      <c r="M9" s="2">
        <f>IF($L9=1,23,IF($L9=2,20,IF($L9=3,18,IF($L9=4,17,IF($L9=5,16,IF($L9=6,15,IF($L9=7,14,IF($L9=8,13,0))))))))+IF($L9=9,12,IF($L9=10,11,IF($L9=11,10,IF($L9=12,9,IF($L9=13,8,IF($L9=14,7,IF($L9=15,6,0)))))))+IF($L9=16,5,IF($L9=17,4,IF($L9=18,3,0)))</f>
        <v>17</v>
      </c>
      <c r="N9" s="3"/>
      <c r="O9" s="2">
        <f>IF($N9=1,23,IF($N9=2,20,IF($N9=3,18,IF($N9=4,17,IF($N9=5,16,IF($N9=6,15,IF($N9=7,14,IF($N9=8,13,0))))))))+IF($N9=9,12,IF($N9=10,11,IF($N9=11,10,IF($N9=12,9,IF($N9=13,8,IF($N9=14,7,IF($N9=15,6,0)))))))+IF($N9=16,5,IF($N9=17,4,IF($N9=18,3,0)))</f>
        <v>0</v>
      </c>
      <c r="P9" s="3"/>
      <c r="Q9" s="2">
        <f>IF($P9=1,23,IF($P9=2,20,IF($P9=3,18,IF($P9=4,17,IF($P9=5,16,IF($P9=6,15,IF($P9=7,14,IF($P9=8,13,0))))))))+IF($P9=9,12,IF($P9=10,11,IF($P9=11,10,IF($P9=12,9,IF($P9=13,8,IF($P9=14,7,IF($P9=15,6,0)))))))+IF($P9=16,5,IF($P9=17,4,IF($P9=18,3,0)))</f>
        <v>0</v>
      </c>
      <c r="R9" s="3"/>
      <c r="S9" s="2">
        <f>IF($R9=1,23,IF($R9=2,20,IF($R9=3,18,IF($R9=4,17,IF($R9=5,16,IF($R9=6,15,IF($R9=7,14,IF($R9=8,13,0))))))))+IF($R9=9,12,IF($R9=10,11,IF($R9=11,10,IF($R9=12,9,IF($R9=13,8,IF($R9=14,7,IF($R9=15,6,0)))))))+IF($R9=16,5,IF($R9=17,4,IF($R9=18,3,0)))</f>
        <v>0</v>
      </c>
      <c r="T9" s="3"/>
      <c r="U9" s="2">
        <f>IF($T9=1,23,IF($T9=2,20,IF($T9=3,18,IF($T9=4,17,IF($T9=5,16,IF($T9=6,15,IF($T9=7,14,IF($T9=8,13,0))))))))+IF($T9=9,12,IF($T9=10,11,IF($T9=11,10,IF($T9=12,9,IF($T9=13,8,IF($T9=14,7,IF($T9=15,6,0)))))))+IF($T9=16,5,IF($T9=17,4,IF($T9=18,3,0)))</f>
        <v>0</v>
      </c>
      <c r="V9" s="3"/>
      <c r="W9" s="2">
        <f>IF($V9=1,23,IF($V9=2,20,IF($V9=3,18,IF($V9=4,17,IF($V9=5,16,IF($V9=6,15,IF($V9=7,14,IF($V9=8,13,0))))))))+IF($V9=9,12,IF($V9=10,11,IF($V9=11,10,IF($V9=12,9,IF($V9=13,8,IF($V9=14,7,IF($V9=15,6,0)))))))+IF($V9=16,5,IF($V9=17,4,IF($V9=18,3,0)))</f>
        <v>0</v>
      </c>
      <c r="X9" s="3"/>
      <c r="Y9" s="2">
        <f>IF($X9=1,23,IF($X9=2,20,IF($X9=3,18,IF($X9=4,17,IF($X9=5,16,IF($X9=6,15,IF($X9=7,14,IF($X9=8,13,0))))))))+IF($X9=9,12,IF($X9=10,11,IF($X9=11,10,IF($X9=12,9,IF($X9=13,8,IF($X9=14,7,IF($X9=15,6,0)))))))+IF($X9=16,5,IF($X9=17,4,IF($X9=18,3,0)))</f>
        <v>0</v>
      </c>
      <c r="Z9" s="3"/>
      <c r="AA9" s="2">
        <f>IF($Z9=1,23,IF($Z9=2,20,IF($Z9=3,18,IF($Z9=4,17,IF($Z9=5,16,IF($Z9=6,15,IF($Z9=7,14,IF($Z9=8,13,0))))))))+IF($Z9=9,12,IF($Z9=10,11,IF($Z9=11,10,IF($Z9=12,9,IF($Z9=13,8,IF($Z9=14,7,IF($Z9=15,6,0)))))))+IF($Z9=16,5,IF($Z9=17,4,IF($Z9=18,3,0)))</f>
        <v>0</v>
      </c>
      <c r="AB9" s="5"/>
      <c r="AC9" s="2">
        <f>IF($AB9=1,23,IF($AB9=2,20,IF($AB9=3,18,IF($AB9=4,17,IF($AB9=5,16,IF($AB9=6,15,IF($AB9=7,14,IF($AB9=8,13,0))))))))+IF($AB9=9,12,IF($AB9=10,11,IF($AB9=11,10,IF($AB9=12,9,IF($AB9=13,8,IF($AB9=14,7,IF($AB9=15,6,0)))))))+IF($AB9=16,5,IF($AB9=17,4,IF($AB9=18,3,0)))</f>
        <v>0</v>
      </c>
      <c r="AD9" s="2" t="s">
        <v>107</v>
      </c>
      <c r="AE9" s="2"/>
      <c r="AF9" s="2" t="s">
        <v>108</v>
      </c>
    </row>
    <row r="10" spans="1:32" ht="15">
      <c r="A10" s="2">
        <v>5</v>
      </c>
      <c r="B10" s="2">
        <v>95</v>
      </c>
      <c r="C10" s="2"/>
      <c r="D10" s="2" t="s">
        <v>97</v>
      </c>
      <c r="E10" s="2" t="s">
        <v>39</v>
      </c>
      <c r="F10" s="2" t="s">
        <v>100</v>
      </c>
      <c r="G10" s="2">
        <f>I10+K10+M10+O10+Q10+S10+U10+W10+Y10+AA10</f>
        <v>16</v>
      </c>
      <c r="H10" s="3"/>
      <c r="I10" s="2">
        <f>IF($H10=1,23,IF($H10=2,20,IF($H10=3,18,IF($H10=4,17,IF($H10=5,16,IF($H10=6,15,IF($H10=7,14,IF($H10=8,13,0))))))))+IF($H10=9,12,IF($H10=10,11,IF($H10=11,10,IF($H10=12,9,IF($H10=13,8,IF($H10=14,7,IF($H10=15,6,0)))))))+IF($H10=16,5,IF($H10=17,4,IF($H10=18,3,0)))</f>
        <v>0</v>
      </c>
      <c r="J10" s="3"/>
      <c r="K10" s="2">
        <f>IF($J10=1,23,IF($J10=2,20,IF($J10=3,18,IF($J10=4,17,IF($J10=5,16,IF($J10=6,15,IF($J10=7,14,IF($J10=8,13,0))))))))+IF($J10=9,12,IF($J10=10,11,IF($J10=11,10,IF($J10=12,9,IF($J10=13,8,IF($J10=14,7,IF($J10=15,6,0)))))))+IF($J10=16,5,IF($J10=17,4,IF($J10=18,3,0)))</f>
        <v>0</v>
      </c>
      <c r="L10" s="3">
        <v>5</v>
      </c>
      <c r="M10" s="2">
        <f>IF($L10=1,23,IF($L10=2,20,IF($L10=3,18,IF($L10=4,17,IF($L10=5,16,IF($L10=6,15,IF($L10=7,14,IF($L10=8,13,0))))))))+IF($L10=9,12,IF($L10=10,11,IF($L10=11,10,IF($L10=12,9,IF($L10=13,8,IF($L10=14,7,IF($L10=15,6,0)))))))+IF($L10=16,5,IF($L10=17,4,IF($L10=18,3,0)))</f>
        <v>16</v>
      </c>
      <c r="N10" s="3"/>
      <c r="O10" s="2">
        <f>IF($N10=1,23,IF($N10=2,20,IF($N10=3,18,IF($N10=4,17,IF($N10=5,16,IF($N10=6,15,IF($N10=7,14,IF($N10=8,13,0))))))))+IF($N10=9,12,IF($N10=10,11,IF($N10=11,10,IF($N10=12,9,IF($N10=13,8,IF($N10=14,7,IF($N10=15,6,0)))))))+IF($N10=16,5,IF($N10=17,4,IF($N10=18,3,0)))</f>
        <v>0</v>
      </c>
      <c r="P10" s="3"/>
      <c r="Q10" s="2">
        <f>IF($P10=1,23,IF($P10=2,20,IF($P10=3,18,IF($P10=4,17,IF($P10=5,16,IF($P10=6,15,IF($P10=7,14,IF($P10=8,13,0))))))))+IF($P10=9,12,IF($P10=10,11,IF($P10=11,10,IF($P10=12,9,IF($P10=13,8,IF($P10=14,7,IF($P10=15,6,0)))))))+IF($P10=16,5,IF($P10=17,4,IF($P10=18,3,0)))</f>
        <v>0</v>
      </c>
      <c r="R10" s="3"/>
      <c r="S10" s="2">
        <f>IF($R10=1,23,IF($R10=2,20,IF($R10=3,18,IF($R10=4,17,IF($R10=5,16,IF($R10=6,15,IF($R10=7,14,IF($R10=8,13,0))))))))+IF($R10=9,12,IF($R10=10,11,IF($R10=11,10,IF($R10=12,9,IF($R10=13,8,IF($R10=14,7,IF($R10=15,6,0)))))))+IF($R10=16,5,IF($R10=17,4,IF($R10=18,3,0)))</f>
        <v>0</v>
      </c>
      <c r="T10" s="3"/>
      <c r="U10" s="2">
        <f>IF($T10=1,23,IF($T10=2,20,IF($T10=3,18,IF($T10=4,17,IF($T10=5,16,IF($T10=6,15,IF($T10=7,14,IF($T10=8,13,0))))))))+IF($T10=9,12,IF($T10=10,11,IF($T10=11,10,IF($T10=12,9,IF($T10=13,8,IF($T10=14,7,IF($T10=15,6,0)))))))+IF($T10=16,5,IF($T10=17,4,IF($T10=18,3,0)))</f>
        <v>0</v>
      </c>
      <c r="V10" s="3"/>
      <c r="W10" s="2">
        <f>IF($V10=1,23,IF($V10=2,20,IF($V10=3,18,IF($V10=4,17,IF($V10=5,16,IF($V10=6,15,IF($V10=7,14,IF($V10=8,13,0))))))))+IF($V10=9,12,IF($V10=10,11,IF($V10=11,10,IF($V10=12,9,IF($V10=13,8,IF($V10=14,7,IF($V10=15,6,0)))))))+IF($V10=16,5,IF($V10=17,4,IF($V10=18,3,0)))</f>
        <v>0</v>
      </c>
      <c r="X10" s="3"/>
      <c r="Y10" s="2">
        <f>IF($X10=1,23,IF($X10=2,20,IF($X10=3,18,IF($X10=4,17,IF($X10=5,16,IF($X10=6,15,IF($X10=7,14,IF($X10=8,13,0))))))))+IF($X10=9,12,IF($X10=10,11,IF($X10=11,10,IF($X10=12,9,IF($X10=13,8,IF($X10=14,7,IF($X10=15,6,0)))))))+IF($X10=16,5,IF($X10=17,4,IF($X10=18,3,0)))</f>
        <v>0</v>
      </c>
      <c r="Z10" s="3"/>
      <c r="AA10" s="2">
        <f>IF($Z10=1,23,IF($Z10=2,20,IF($Z10=3,18,IF($Z10=4,17,IF($Z10=5,16,IF($Z10=6,15,IF($Z10=7,14,IF($Z10=8,13,0))))))))+IF($Z10=9,12,IF($Z10=10,11,IF($Z10=11,10,IF($Z10=12,9,IF($Z10=13,8,IF($Z10=14,7,IF($Z10=15,6,0)))))))+IF($Z10=16,5,IF($Z10=17,4,IF($Z10=18,3,0)))</f>
        <v>0</v>
      </c>
      <c r="AB10" s="5"/>
      <c r="AC10" s="2">
        <f>IF($AB10=1,23,IF($AB10=2,20,IF($AB10=3,18,IF($AB10=4,17,IF($AB10=5,16,IF($AB10=6,15,IF($AB10=7,14,IF($AB10=8,13,0))))))))+IF($AB10=9,12,IF($AB10=10,11,IF($AB10=11,10,IF($AB10=12,9,IF($AB10=13,8,IF($AB10=14,7,IF($AB10=15,6,0)))))))+IF($AB10=16,5,IF($AB10=17,4,IF($AB10=18,3,0)))</f>
        <v>0</v>
      </c>
      <c r="AD10" s="2" t="s">
        <v>20</v>
      </c>
      <c r="AE10" s="2"/>
      <c r="AF10" s="2" t="s">
        <v>101</v>
      </c>
    </row>
  </sheetData>
  <sheetProtection/>
  <mergeCells count="12">
    <mergeCell ref="P4:Q4"/>
    <mergeCell ref="B2:N2"/>
    <mergeCell ref="H4:I4"/>
    <mergeCell ref="J4:K4"/>
    <mergeCell ref="L4:M4"/>
    <mergeCell ref="N4:O4"/>
    <mergeCell ref="AB4:AC4"/>
    <mergeCell ref="R4:S4"/>
    <mergeCell ref="T4:U4"/>
    <mergeCell ref="V4:W4"/>
    <mergeCell ref="X4:Y4"/>
    <mergeCell ref="Z4:AA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F20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19" t="s">
        <v>44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32" ht="15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8" t="str">
        <f>"May 27"</f>
        <v>May 27</v>
      </c>
      <c r="I4" s="18"/>
      <c r="J4" s="18" t="str">
        <f>"June 3"</f>
        <v>June 3</v>
      </c>
      <c r="K4" s="18"/>
      <c r="L4" s="18" t="str">
        <f>"June 10"</f>
        <v>June 10</v>
      </c>
      <c r="M4" s="18"/>
      <c r="N4" s="18" t="str">
        <f>"June 17"</f>
        <v>June 17</v>
      </c>
      <c r="O4" s="18"/>
      <c r="P4" s="18" t="str">
        <f>"June 24"</f>
        <v>June 24</v>
      </c>
      <c r="Q4" s="18"/>
      <c r="R4" s="18" t="str">
        <f>"July 1"</f>
        <v>July 1</v>
      </c>
      <c r="S4" s="18"/>
      <c r="T4" s="18" t="str">
        <f>"July 8"</f>
        <v>July 8</v>
      </c>
      <c r="U4" s="18"/>
      <c r="V4" s="18" t="str">
        <f>"July 15"</f>
        <v>July 15</v>
      </c>
      <c r="W4" s="18"/>
      <c r="X4" s="18" t="str">
        <f>"July 22"</f>
        <v>July 22</v>
      </c>
      <c r="Y4" s="18"/>
      <c r="Z4" s="18" t="str">
        <f>"July 29"</f>
        <v>July 29</v>
      </c>
      <c r="AA4" s="18"/>
      <c r="AB4" s="17" t="str">
        <f>"September 9"</f>
        <v>September 9</v>
      </c>
      <c r="AC4" s="18"/>
      <c r="AD4" s="1" t="s">
        <v>10</v>
      </c>
      <c r="AE4" s="1" t="s">
        <v>11</v>
      </c>
      <c r="AF4" s="1" t="s">
        <v>12</v>
      </c>
    </row>
    <row r="5" spans="8:29" ht="15">
      <c r="H5" s="2" t="s">
        <v>8</v>
      </c>
      <c r="I5" s="2" t="s">
        <v>9</v>
      </c>
      <c r="J5" s="2" t="s">
        <v>8</v>
      </c>
      <c r="K5" s="2" t="s">
        <v>9</v>
      </c>
      <c r="L5" s="2" t="s">
        <v>8</v>
      </c>
      <c r="M5" s="2" t="s">
        <v>9</v>
      </c>
      <c r="N5" s="2" t="s">
        <v>8</v>
      </c>
      <c r="O5" s="2" t="s">
        <v>9</v>
      </c>
      <c r="P5" s="2" t="s">
        <v>8</v>
      </c>
      <c r="Q5" s="2" t="s">
        <v>9</v>
      </c>
      <c r="R5" s="2" t="s">
        <v>8</v>
      </c>
      <c r="S5" s="2" t="s">
        <v>9</v>
      </c>
      <c r="T5" s="2" t="s">
        <v>8</v>
      </c>
      <c r="U5" s="2" t="s">
        <v>9</v>
      </c>
      <c r="V5" s="2" t="s">
        <v>8</v>
      </c>
      <c r="W5" s="2" t="s">
        <v>9</v>
      </c>
      <c r="X5" s="2" t="s">
        <v>8</v>
      </c>
      <c r="Y5" s="2" t="s">
        <v>9</v>
      </c>
      <c r="Z5" s="2" t="s">
        <v>8</v>
      </c>
      <c r="AA5" s="2" t="s">
        <v>9</v>
      </c>
      <c r="AB5" s="2" t="s">
        <v>8</v>
      </c>
      <c r="AC5" s="2" t="s">
        <v>9</v>
      </c>
    </row>
    <row r="6" spans="1:32" ht="15">
      <c r="A6" s="2">
        <v>1</v>
      </c>
      <c r="B6" s="2">
        <v>24</v>
      </c>
      <c r="C6" s="2"/>
      <c r="D6" s="2" t="s">
        <v>45</v>
      </c>
      <c r="E6" s="2" t="s">
        <v>63</v>
      </c>
      <c r="F6" s="2" t="s">
        <v>64</v>
      </c>
      <c r="G6" s="2">
        <f aca="true" t="shared" si="0" ref="G6:G20">I6+K6+M6+O6+Q6+S6+U6+W6+Y6+AA6+AC6</f>
        <v>181</v>
      </c>
      <c r="H6" s="3">
        <v>1</v>
      </c>
      <c r="I6" s="2">
        <f aca="true" t="shared" si="1" ref="I6:I17">IF($H6=1,23,IF($H6=2,20,IF($H6=3,18,IF($H6=4,17,IF($H6=5,16,IF($H6=6,15,IF($H6=7,14,IF($H6=8,13,0))))))))+IF($H6=9,12,IF($H6=10,11,IF($H6=11,10,IF($H6=12,9,IF($H6=13,8,IF($H6=14,7,IF($H6=15,6,0)))))))+IF($H6=16,5,IF($H6=17,4,IF($H6=18,3,0)))</f>
        <v>23</v>
      </c>
      <c r="J6" s="3">
        <v>1</v>
      </c>
      <c r="K6" s="2">
        <f aca="true" t="shared" si="2" ref="K6:K17">IF($J6=1,23,IF($J6=2,20,IF($J6=3,18,IF($J6=4,17,IF($J6=5,16,IF($J6=6,15,IF($J6=7,14,IF($J6=8,13,0))))))))+IF($J6=9,12,IF($J6=10,11,IF($J6=11,10,IF($J6=12,9,IF($J6=13,8,IF($J6=14,7,IF($J6=15,6,0)))))))+IF($J6=16,5,IF($J6=17,4,IF($J6=18,3,0)))</f>
        <v>23</v>
      </c>
      <c r="L6" s="3">
        <v>1</v>
      </c>
      <c r="M6" s="2">
        <f aca="true" t="shared" si="3" ref="M6:M17">IF($L6=1,23,IF($L6=2,20,IF($L6=3,18,IF($L6=4,17,IF($L6=5,16,IF($L6=6,15,IF($L6=7,14,IF($L6=8,13,0))))))))+IF($L6=9,12,IF($L6=10,11,IF($L6=11,10,IF($L6=12,9,IF($L6=13,8,IF($L6=14,7,IF($L6=15,6,0)))))))+IF($L6=16,5,IF($L6=17,4,IF($L6=18,3,0)))</f>
        <v>23</v>
      </c>
      <c r="N6" s="3">
        <v>1</v>
      </c>
      <c r="O6" s="2">
        <f aca="true" t="shared" si="4" ref="O6:O17">IF($N6=1,23,IF($N6=2,20,IF($N6=3,18,IF($N6=4,17,IF($N6=5,16,IF($N6=6,15,IF($N6=7,14,IF($N6=8,13,0))))))))+IF($N6=9,12,IF($N6=10,11,IF($N6=11,10,IF($N6=12,9,IF($N6=13,8,IF($N6=14,7,IF($N6=15,6,0)))))))+IF($N6=16,5,IF($N6=17,4,IF($N6=18,3,0)))</f>
        <v>23</v>
      </c>
      <c r="P6" s="3"/>
      <c r="Q6" s="2">
        <f aca="true" t="shared" si="5" ref="Q6:Q17">IF($P6=1,23,IF($P6=2,20,IF($P6=3,18,IF($P6=4,17,IF($P6=5,16,IF($P6=6,15,IF($P6=7,14,IF($P6=8,13,0))))))))+IF($P6=9,12,IF($P6=10,11,IF($P6=11,10,IF($P6=12,9,IF($P6=13,8,IF($P6=14,7,IF($P6=15,6,0)))))))+IF($P6=16,5,IF($P6=17,4,IF($P6=18,3,0)))</f>
        <v>0</v>
      </c>
      <c r="R6" s="3"/>
      <c r="S6" s="2">
        <f aca="true" t="shared" si="6" ref="S6:S17">IF($R6=1,23,IF($R6=2,20,IF($R6=3,18,IF($R6=4,17,IF($R6=5,16,IF($R6=6,15,IF($R6=7,14,IF($R6=8,13,0))))))))+IF($R6=9,12,IF($R6=10,11,IF($R6=11,10,IF($R6=12,9,IF($R6=13,8,IF($R6=14,7,IF($R6=15,6,0)))))))+IF($R6=16,5,IF($R6=17,4,IF($R6=18,3,0)))</f>
        <v>0</v>
      </c>
      <c r="T6" s="3">
        <v>1</v>
      </c>
      <c r="U6" s="2">
        <f aca="true" t="shared" si="7" ref="U6:U17">IF($T6=1,23,IF($T6=2,20,IF($T6=3,18,IF($T6=4,17,IF($T6=5,16,IF($T6=6,15,IF($T6=7,14,IF($T6=8,13,0))))))))+IF($T6=9,12,IF($T6=10,11,IF($T6=11,10,IF($T6=12,9,IF($T6=13,8,IF($T6=14,7,IF($T6=15,6,0)))))))+IF($T6=16,5,IF($T6=17,4,IF($T6=18,3,0)))</f>
        <v>23</v>
      </c>
      <c r="V6" s="3"/>
      <c r="W6" s="2">
        <f aca="true" t="shared" si="8" ref="W6:W17">IF($V6=1,23,IF($V6=2,20,IF($V6=3,18,IF($V6=4,17,IF($V6=5,16,IF($V6=6,15,IF($V6=7,14,IF($V6=8,13,0))))))))+IF($V6=9,12,IF($V6=10,11,IF($V6=11,10,IF($V6=12,9,IF($V6=13,8,IF($V6=14,7,IF($V6=15,6,0)))))))+IF($V6=16,5,IF($V6=17,4,IF($V6=18,3,0)))</f>
        <v>0</v>
      </c>
      <c r="X6" s="3">
        <v>2</v>
      </c>
      <c r="Y6" s="2">
        <f aca="true" t="shared" si="9" ref="Y6:Y17">IF($X6=1,23,IF($X6=2,20,IF($X6=3,18,IF($X6=4,17,IF($X6=5,16,IF($X6=6,15,IF($X6=7,14,IF($X6=8,13,0))))))))+IF($X6=9,12,IF($X6=10,11,IF($X6=11,10,IF($X6=12,9,IF($X6=13,8,IF($X6=14,7,IF($X6=15,6,0)))))))+IF($X6=16,5,IF($X6=17,4,IF($X6=18,3,0)))</f>
        <v>20</v>
      </c>
      <c r="Z6" s="3">
        <v>1</v>
      </c>
      <c r="AA6" s="2">
        <f aca="true" t="shared" si="10" ref="AA6:AA17">IF($Z6=1,23,IF($Z6=2,20,IF($Z6=3,18,IF($Z6=4,17,IF($Z6=5,16,IF($Z6=6,15,IF($Z6=7,14,IF($Z6=8,13,0))))))))+IF($Z6=9,12,IF($Z6=10,11,IF($Z6=11,10,IF($Z6=12,9,IF($Z6=13,8,IF($Z6=14,7,IF($Z6=15,6,0)))))))+IF($Z6=16,5,IF($Z6=17,4,IF($Z6=18,3,0)))</f>
        <v>23</v>
      </c>
      <c r="AB6" s="5">
        <v>1</v>
      </c>
      <c r="AC6" s="2">
        <f aca="true" t="shared" si="11" ref="AC6:AC20">IF($AB6=1,23,IF($AB6=2,20,IF($AB6=3,18,IF($AB6=4,17,IF($AB6=5,16,IF($AB6=6,15,IF($AB6=7,14,IF($AB6=8,13,0))))))))+IF($AB6=9,12,IF($AB6=10,11,IF($AB6=11,10,IF($AB6=12,9,IF($AB6=13,8,IF($AB6=14,7,IF($AB6=15,6,0)))))))+IF($AB6=16,5,IF($AB6=17,4,IF($AB6=18,3,0)))</f>
        <v>23</v>
      </c>
      <c r="AD6" s="2" t="s">
        <v>65</v>
      </c>
      <c r="AE6" s="2" t="s">
        <v>66</v>
      </c>
      <c r="AF6" s="2" t="s">
        <v>67</v>
      </c>
    </row>
    <row r="7" spans="1:32" ht="15">
      <c r="A7" s="2">
        <v>2</v>
      </c>
      <c r="B7" s="2">
        <v>41</v>
      </c>
      <c r="C7" s="2">
        <v>123678212015</v>
      </c>
      <c r="D7" s="2" t="s">
        <v>45</v>
      </c>
      <c r="E7" s="2" t="s">
        <v>81</v>
      </c>
      <c r="F7" s="2" t="s">
        <v>82</v>
      </c>
      <c r="G7" s="2">
        <f t="shared" si="0"/>
        <v>156</v>
      </c>
      <c r="H7" s="3">
        <v>3</v>
      </c>
      <c r="I7" s="2">
        <f t="shared" si="1"/>
        <v>18</v>
      </c>
      <c r="J7" s="3">
        <v>5</v>
      </c>
      <c r="K7" s="2">
        <f t="shared" si="2"/>
        <v>16</v>
      </c>
      <c r="L7" s="3">
        <v>4</v>
      </c>
      <c r="M7" s="2">
        <f t="shared" si="3"/>
        <v>17</v>
      </c>
      <c r="N7" s="3">
        <v>2</v>
      </c>
      <c r="O7" s="2">
        <f t="shared" si="4"/>
        <v>20</v>
      </c>
      <c r="P7" s="3"/>
      <c r="Q7" s="2">
        <f t="shared" si="5"/>
        <v>0</v>
      </c>
      <c r="R7" s="3">
        <v>4</v>
      </c>
      <c r="S7" s="2">
        <f t="shared" si="6"/>
        <v>17</v>
      </c>
      <c r="T7" s="3">
        <v>4</v>
      </c>
      <c r="U7" s="2">
        <f t="shared" si="7"/>
        <v>17</v>
      </c>
      <c r="V7" s="3"/>
      <c r="W7" s="2">
        <f t="shared" si="8"/>
        <v>0</v>
      </c>
      <c r="X7" s="3">
        <v>4</v>
      </c>
      <c r="Y7" s="2">
        <f t="shared" si="9"/>
        <v>17</v>
      </c>
      <c r="Z7" s="3">
        <v>5</v>
      </c>
      <c r="AA7" s="2">
        <f t="shared" si="10"/>
        <v>16</v>
      </c>
      <c r="AB7" s="5">
        <v>3</v>
      </c>
      <c r="AC7" s="2">
        <f t="shared" si="11"/>
        <v>18</v>
      </c>
      <c r="AD7" s="2" t="s">
        <v>83</v>
      </c>
      <c r="AE7" s="2" t="s">
        <v>84</v>
      </c>
      <c r="AF7" s="2" t="s">
        <v>85</v>
      </c>
    </row>
    <row r="8" spans="1:32" ht="15">
      <c r="A8" s="2">
        <v>3</v>
      </c>
      <c r="B8" s="2">
        <v>158</v>
      </c>
      <c r="C8" s="2">
        <v>123678213296</v>
      </c>
      <c r="D8" s="2" t="s">
        <v>45</v>
      </c>
      <c r="E8" s="2" t="s">
        <v>89</v>
      </c>
      <c r="F8" s="2" t="s">
        <v>40</v>
      </c>
      <c r="G8" s="2">
        <f t="shared" si="0"/>
        <v>150</v>
      </c>
      <c r="H8" s="3">
        <v>4</v>
      </c>
      <c r="I8" s="2">
        <f t="shared" si="1"/>
        <v>17</v>
      </c>
      <c r="J8" s="3">
        <v>7</v>
      </c>
      <c r="K8" s="2">
        <f t="shared" si="2"/>
        <v>14</v>
      </c>
      <c r="L8" s="3">
        <v>5</v>
      </c>
      <c r="M8" s="2">
        <f t="shared" si="3"/>
        <v>16</v>
      </c>
      <c r="N8" s="3">
        <v>3</v>
      </c>
      <c r="O8" s="2">
        <f t="shared" si="4"/>
        <v>18</v>
      </c>
      <c r="P8" s="3"/>
      <c r="Q8" s="2">
        <f t="shared" si="5"/>
        <v>0</v>
      </c>
      <c r="R8" s="3">
        <v>5</v>
      </c>
      <c r="S8" s="2">
        <f t="shared" si="6"/>
        <v>16</v>
      </c>
      <c r="T8" s="3">
        <v>6</v>
      </c>
      <c r="U8" s="2">
        <f t="shared" si="7"/>
        <v>15</v>
      </c>
      <c r="V8" s="3"/>
      <c r="W8" s="2">
        <f t="shared" si="8"/>
        <v>0</v>
      </c>
      <c r="X8" s="3">
        <v>5</v>
      </c>
      <c r="Y8" s="2">
        <f t="shared" si="9"/>
        <v>16</v>
      </c>
      <c r="Z8" s="3">
        <v>3</v>
      </c>
      <c r="AA8" s="2">
        <f t="shared" si="10"/>
        <v>18</v>
      </c>
      <c r="AB8" s="5">
        <v>2</v>
      </c>
      <c r="AC8" s="2">
        <f t="shared" si="11"/>
        <v>20</v>
      </c>
      <c r="AD8" s="2" t="s">
        <v>90</v>
      </c>
      <c r="AE8" s="2"/>
      <c r="AF8" s="2" t="s">
        <v>91</v>
      </c>
    </row>
    <row r="9" spans="1:32" ht="15">
      <c r="A9" s="2">
        <v>4</v>
      </c>
      <c r="B9" s="2">
        <v>51</v>
      </c>
      <c r="C9" s="2">
        <v>123678213555</v>
      </c>
      <c r="D9" s="2" t="s">
        <v>45</v>
      </c>
      <c r="E9" s="2" t="s">
        <v>75</v>
      </c>
      <c r="F9" s="2" t="s">
        <v>76</v>
      </c>
      <c r="G9" s="2">
        <f t="shared" si="0"/>
        <v>133</v>
      </c>
      <c r="H9" s="3"/>
      <c r="I9" s="2">
        <f t="shared" si="1"/>
        <v>0</v>
      </c>
      <c r="J9" s="3">
        <v>9</v>
      </c>
      <c r="K9" s="2">
        <f t="shared" si="2"/>
        <v>12</v>
      </c>
      <c r="L9" s="3">
        <v>3</v>
      </c>
      <c r="M9" s="2">
        <f t="shared" si="3"/>
        <v>18</v>
      </c>
      <c r="N9" s="3">
        <v>4</v>
      </c>
      <c r="O9" s="2">
        <f t="shared" si="4"/>
        <v>17</v>
      </c>
      <c r="P9" s="3"/>
      <c r="Q9" s="2">
        <f t="shared" si="5"/>
        <v>0</v>
      </c>
      <c r="R9" s="3">
        <v>3</v>
      </c>
      <c r="S9" s="2">
        <f t="shared" si="6"/>
        <v>18</v>
      </c>
      <c r="T9" s="3">
        <v>3</v>
      </c>
      <c r="U9" s="2">
        <f t="shared" si="7"/>
        <v>18</v>
      </c>
      <c r="V9" s="3"/>
      <c r="W9" s="2">
        <f t="shared" si="8"/>
        <v>0</v>
      </c>
      <c r="X9" s="3">
        <v>3</v>
      </c>
      <c r="Y9" s="2">
        <f t="shared" si="9"/>
        <v>18</v>
      </c>
      <c r="Z9" s="3">
        <v>4</v>
      </c>
      <c r="AA9" s="2">
        <f t="shared" si="10"/>
        <v>17</v>
      </c>
      <c r="AB9" s="5">
        <v>6</v>
      </c>
      <c r="AC9" s="2">
        <f t="shared" si="11"/>
        <v>15</v>
      </c>
      <c r="AD9" s="2" t="s">
        <v>77</v>
      </c>
      <c r="AE9" s="2" t="s">
        <v>78</v>
      </c>
      <c r="AF9" s="2"/>
    </row>
    <row r="10" spans="1:32" ht="15">
      <c r="A10" s="2">
        <v>5</v>
      </c>
      <c r="B10" s="2">
        <v>77</v>
      </c>
      <c r="C10" s="2">
        <v>123678213081</v>
      </c>
      <c r="D10" s="2" t="s">
        <v>45</v>
      </c>
      <c r="E10" s="2" t="s">
        <v>50</v>
      </c>
      <c r="F10" s="2" t="s">
        <v>51</v>
      </c>
      <c r="G10" s="2">
        <f t="shared" si="0"/>
        <v>83</v>
      </c>
      <c r="H10" s="3">
        <v>2</v>
      </c>
      <c r="I10" s="2">
        <f t="shared" si="1"/>
        <v>20</v>
      </c>
      <c r="J10" s="3"/>
      <c r="K10" s="2">
        <f t="shared" si="2"/>
        <v>0</v>
      </c>
      <c r="L10" s="3" t="s">
        <v>95</v>
      </c>
      <c r="M10" s="2">
        <f t="shared" si="3"/>
        <v>0</v>
      </c>
      <c r="N10" s="3"/>
      <c r="O10" s="2">
        <f t="shared" si="4"/>
        <v>0</v>
      </c>
      <c r="P10" s="3"/>
      <c r="Q10" s="2">
        <f t="shared" si="5"/>
        <v>0</v>
      </c>
      <c r="R10" s="3">
        <v>2</v>
      </c>
      <c r="S10" s="2">
        <f t="shared" si="6"/>
        <v>20</v>
      </c>
      <c r="T10" s="3">
        <v>2</v>
      </c>
      <c r="U10" s="2">
        <f t="shared" si="7"/>
        <v>20</v>
      </c>
      <c r="V10" s="3"/>
      <c r="W10" s="2">
        <f t="shared" si="8"/>
        <v>0</v>
      </c>
      <c r="X10" s="3">
        <v>1</v>
      </c>
      <c r="Y10" s="2">
        <f t="shared" si="9"/>
        <v>23</v>
      </c>
      <c r="Z10" s="3" t="s">
        <v>43</v>
      </c>
      <c r="AA10" s="2">
        <f t="shared" si="10"/>
        <v>0</v>
      </c>
      <c r="AB10" s="15" t="s">
        <v>95</v>
      </c>
      <c r="AC10" s="2">
        <f t="shared" si="11"/>
        <v>0</v>
      </c>
      <c r="AD10" s="2" t="s">
        <v>52</v>
      </c>
      <c r="AE10" s="2" t="s">
        <v>53</v>
      </c>
      <c r="AF10" s="2"/>
    </row>
    <row r="11" spans="1:32" ht="15">
      <c r="A11" s="2">
        <v>6</v>
      </c>
      <c r="B11" s="2">
        <v>45</v>
      </c>
      <c r="C11" s="2">
        <v>123678213180</v>
      </c>
      <c r="D11" s="2" t="s">
        <v>45</v>
      </c>
      <c r="E11" s="2" t="s">
        <v>92</v>
      </c>
      <c r="F11" s="2" t="s">
        <v>93</v>
      </c>
      <c r="G11" s="2">
        <f t="shared" si="0"/>
        <v>75</v>
      </c>
      <c r="H11" s="3"/>
      <c r="I11" s="2">
        <f t="shared" si="1"/>
        <v>0</v>
      </c>
      <c r="J11" s="3">
        <v>10</v>
      </c>
      <c r="K11" s="2">
        <f t="shared" si="2"/>
        <v>11</v>
      </c>
      <c r="L11" s="3">
        <v>2</v>
      </c>
      <c r="M11" s="2">
        <f t="shared" si="3"/>
        <v>20</v>
      </c>
      <c r="N11" s="3">
        <v>5</v>
      </c>
      <c r="O11" s="2">
        <f t="shared" si="4"/>
        <v>16</v>
      </c>
      <c r="P11" s="3"/>
      <c r="Q11" s="2">
        <f t="shared" si="5"/>
        <v>0</v>
      </c>
      <c r="R11" s="3"/>
      <c r="S11" s="2">
        <f t="shared" si="6"/>
        <v>0</v>
      </c>
      <c r="T11" s="3">
        <v>7</v>
      </c>
      <c r="U11" s="2">
        <f t="shared" si="7"/>
        <v>14</v>
      </c>
      <c r="V11" s="3"/>
      <c r="W11" s="2">
        <f t="shared" si="8"/>
        <v>0</v>
      </c>
      <c r="X11" s="3"/>
      <c r="Y11" s="2">
        <f t="shared" si="9"/>
        <v>0</v>
      </c>
      <c r="Z11" s="3"/>
      <c r="AA11" s="2">
        <f t="shared" si="10"/>
        <v>0</v>
      </c>
      <c r="AB11" s="5">
        <v>7</v>
      </c>
      <c r="AC11" s="2">
        <f t="shared" si="11"/>
        <v>14</v>
      </c>
      <c r="AD11" s="2" t="s">
        <v>94</v>
      </c>
      <c r="AE11" s="2" t="s">
        <v>66</v>
      </c>
      <c r="AF11" s="2"/>
    </row>
    <row r="12" spans="1:32" ht="15">
      <c r="A12" s="2">
        <v>7</v>
      </c>
      <c r="B12" s="2">
        <v>67</v>
      </c>
      <c r="C12" s="2"/>
      <c r="D12" s="2" t="s">
        <v>45</v>
      </c>
      <c r="E12" s="2" t="s">
        <v>23</v>
      </c>
      <c r="F12" s="2" t="s">
        <v>79</v>
      </c>
      <c r="G12" s="2">
        <f t="shared" si="0"/>
        <v>72</v>
      </c>
      <c r="H12" s="3">
        <v>5</v>
      </c>
      <c r="I12" s="2">
        <f t="shared" si="1"/>
        <v>16</v>
      </c>
      <c r="J12" s="3">
        <v>11</v>
      </c>
      <c r="K12" s="2">
        <f t="shared" si="2"/>
        <v>10</v>
      </c>
      <c r="L12" s="3"/>
      <c r="M12" s="2">
        <f t="shared" si="3"/>
        <v>0</v>
      </c>
      <c r="N12" s="3">
        <v>6</v>
      </c>
      <c r="O12" s="2">
        <f t="shared" si="4"/>
        <v>15</v>
      </c>
      <c r="P12" s="3"/>
      <c r="Q12" s="2">
        <f t="shared" si="5"/>
        <v>0</v>
      </c>
      <c r="R12" s="3">
        <v>6</v>
      </c>
      <c r="S12" s="2">
        <f t="shared" si="6"/>
        <v>15</v>
      </c>
      <c r="T12" s="3"/>
      <c r="U12" s="2">
        <f t="shared" si="7"/>
        <v>0</v>
      </c>
      <c r="V12" s="3"/>
      <c r="W12" s="2">
        <f t="shared" si="8"/>
        <v>0</v>
      </c>
      <c r="X12" s="3"/>
      <c r="Y12" s="2">
        <f t="shared" si="9"/>
        <v>0</v>
      </c>
      <c r="Z12" s="3"/>
      <c r="AA12" s="2">
        <f t="shared" si="10"/>
        <v>0</v>
      </c>
      <c r="AB12" s="5">
        <v>5</v>
      </c>
      <c r="AC12" s="2">
        <f t="shared" si="11"/>
        <v>16</v>
      </c>
      <c r="AD12" s="2" t="s">
        <v>80</v>
      </c>
      <c r="AE12" s="2" t="s">
        <v>69</v>
      </c>
      <c r="AF12" s="2"/>
    </row>
    <row r="13" spans="1:32" ht="15">
      <c r="A13" s="2">
        <v>8</v>
      </c>
      <c r="B13" s="2">
        <v>32</v>
      </c>
      <c r="C13" s="2">
        <v>123678212190</v>
      </c>
      <c r="D13" s="2" t="s">
        <v>45</v>
      </c>
      <c r="E13" s="2" t="s">
        <v>54</v>
      </c>
      <c r="F13" s="2" t="s">
        <v>55</v>
      </c>
      <c r="G13" s="2">
        <f t="shared" si="0"/>
        <v>63</v>
      </c>
      <c r="H13" s="3"/>
      <c r="I13" s="2">
        <f t="shared" si="1"/>
        <v>0</v>
      </c>
      <c r="J13" s="3">
        <v>2</v>
      </c>
      <c r="K13" s="2">
        <f t="shared" si="2"/>
        <v>20</v>
      </c>
      <c r="L13" s="3"/>
      <c r="M13" s="2">
        <f t="shared" si="3"/>
        <v>0</v>
      </c>
      <c r="N13" s="3"/>
      <c r="O13" s="2">
        <f t="shared" si="4"/>
        <v>0</v>
      </c>
      <c r="P13" s="3"/>
      <c r="Q13" s="2">
        <f t="shared" si="5"/>
        <v>0</v>
      </c>
      <c r="R13" s="3">
        <v>1</v>
      </c>
      <c r="S13" s="2">
        <f t="shared" si="6"/>
        <v>23</v>
      </c>
      <c r="T13" s="3"/>
      <c r="U13" s="2">
        <f t="shared" si="7"/>
        <v>0</v>
      </c>
      <c r="V13" s="3"/>
      <c r="W13" s="2">
        <f t="shared" si="8"/>
        <v>0</v>
      </c>
      <c r="X13" s="3"/>
      <c r="Y13" s="2">
        <f t="shared" si="9"/>
        <v>0</v>
      </c>
      <c r="Z13" s="3">
        <v>2</v>
      </c>
      <c r="AA13" s="2">
        <f t="shared" si="10"/>
        <v>20</v>
      </c>
      <c r="AB13" s="5"/>
      <c r="AC13" s="2">
        <f t="shared" si="11"/>
        <v>0</v>
      </c>
      <c r="AD13" s="2" t="s">
        <v>56</v>
      </c>
      <c r="AE13" s="2"/>
      <c r="AF13" s="2" t="s">
        <v>57</v>
      </c>
    </row>
    <row r="14" spans="1:32" ht="15">
      <c r="A14" s="2">
        <v>9</v>
      </c>
      <c r="B14" s="2">
        <v>32</v>
      </c>
      <c r="C14" s="2">
        <v>123678212183</v>
      </c>
      <c r="D14" s="2" t="s">
        <v>45</v>
      </c>
      <c r="E14" s="2" t="s">
        <v>68</v>
      </c>
      <c r="F14" s="2" t="s">
        <v>55</v>
      </c>
      <c r="G14" s="2">
        <f t="shared" si="0"/>
        <v>29</v>
      </c>
      <c r="H14" s="3"/>
      <c r="I14" s="2">
        <f t="shared" si="1"/>
        <v>0</v>
      </c>
      <c r="J14" s="3" t="s">
        <v>43</v>
      </c>
      <c r="K14" s="2">
        <f t="shared" si="2"/>
        <v>0</v>
      </c>
      <c r="L14" s="3"/>
      <c r="M14" s="2">
        <f t="shared" si="3"/>
        <v>0</v>
      </c>
      <c r="N14" s="3"/>
      <c r="O14" s="2">
        <f t="shared" si="4"/>
        <v>0</v>
      </c>
      <c r="P14" s="3"/>
      <c r="Q14" s="2">
        <f t="shared" si="5"/>
        <v>0</v>
      </c>
      <c r="R14" s="3">
        <v>7</v>
      </c>
      <c r="S14" s="2">
        <f t="shared" si="6"/>
        <v>14</v>
      </c>
      <c r="T14" s="3"/>
      <c r="U14" s="2">
        <f t="shared" si="7"/>
        <v>0</v>
      </c>
      <c r="V14" s="3"/>
      <c r="W14" s="2">
        <f t="shared" si="8"/>
        <v>0</v>
      </c>
      <c r="X14" s="3"/>
      <c r="Y14" s="2">
        <f t="shared" si="9"/>
        <v>0</v>
      </c>
      <c r="Z14" s="3">
        <v>6</v>
      </c>
      <c r="AA14" s="2">
        <f t="shared" si="10"/>
        <v>15</v>
      </c>
      <c r="AB14" s="5"/>
      <c r="AC14" s="2">
        <f t="shared" si="11"/>
        <v>0</v>
      </c>
      <c r="AD14" s="2" t="s">
        <v>56</v>
      </c>
      <c r="AE14" s="2" t="s">
        <v>49</v>
      </c>
      <c r="AF14" s="2" t="s">
        <v>57</v>
      </c>
    </row>
    <row r="15" spans="1:32" ht="15">
      <c r="A15" s="2">
        <v>10</v>
      </c>
      <c r="B15" s="2">
        <v>666</v>
      </c>
      <c r="C15" s="2"/>
      <c r="D15" s="2" t="s">
        <v>45</v>
      </c>
      <c r="E15" s="2" t="s">
        <v>58</v>
      </c>
      <c r="F15" s="2" t="s">
        <v>59</v>
      </c>
      <c r="G15" s="2">
        <f t="shared" si="0"/>
        <v>28</v>
      </c>
      <c r="H15" s="3"/>
      <c r="I15" s="2">
        <f t="shared" si="1"/>
        <v>0</v>
      </c>
      <c r="J15" s="3">
        <v>8</v>
      </c>
      <c r="K15" s="2">
        <f t="shared" si="2"/>
        <v>13</v>
      </c>
      <c r="L15" s="3"/>
      <c r="M15" s="2">
        <f t="shared" si="3"/>
        <v>0</v>
      </c>
      <c r="N15" s="3"/>
      <c r="O15" s="2">
        <f t="shared" si="4"/>
        <v>0</v>
      </c>
      <c r="P15" s="3"/>
      <c r="Q15" s="2">
        <f t="shared" si="5"/>
        <v>0</v>
      </c>
      <c r="R15" s="3"/>
      <c r="S15" s="2">
        <f t="shared" si="6"/>
        <v>0</v>
      </c>
      <c r="T15" s="3"/>
      <c r="U15" s="2">
        <f t="shared" si="7"/>
        <v>0</v>
      </c>
      <c r="V15" s="3"/>
      <c r="W15" s="2">
        <f t="shared" si="8"/>
        <v>0</v>
      </c>
      <c r="X15" s="3">
        <v>6</v>
      </c>
      <c r="Y15" s="2">
        <f t="shared" si="9"/>
        <v>15</v>
      </c>
      <c r="Z15" s="3"/>
      <c r="AA15" s="2">
        <f t="shared" si="10"/>
        <v>0</v>
      </c>
      <c r="AB15" s="15" t="s">
        <v>43</v>
      </c>
      <c r="AC15" s="2">
        <f t="shared" si="11"/>
        <v>0</v>
      </c>
      <c r="AD15" s="2" t="s">
        <v>60</v>
      </c>
      <c r="AE15" s="2" t="s">
        <v>61</v>
      </c>
      <c r="AF15" s="2" t="s">
        <v>62</v>
      </c>
    </row>
    <row r="16" spans="1:32" ht="15">
      <c r="A16" s="2">
        <v>11</v>
      </c>
      <c r="B16" s="2">
        <v>33</v>
      </c>
      <c r="C16" s="2"/>
      <c r="D16" s="2" t="s">
        <v>45</v>
      </c>
      <c r="E16" s="2" t="s">
        <v>46</v>
      </c>
      <c r="F16" s="2" t="s">
        <v>47</v>
      </c>
      <c r="G16" s="2">
        <f t="shared" si="0"/>
        <v>18</v>
      </c>
      <c r="H16" s="3"/>
      <c r="I16" s="2">
        <f t="shared" si="1"/>
        <v>0</v>
      </c>
      <c r="J16" s="3">
        <v>3</v>
      </c>
      <c r="K16" s="2">
        <f t="shared" si="2"/>
        <v>18</v>
      </c>
      <c r="L16" s="3"/>
      <c r="M16" s="2">
        <f t="shared" si="3"/>
        <v>0</v>
      </c>
      <c r="N16" s="3"/>
      <c r="O16" s="2">
        <f t="shared" si="4"/>
        <v>0</v>
      </c>
      <c r="P16" s="3"/>
      <c r="Q16" s="2">
        <f t="shared" si="5"/>
        <v>0</v>
      </c>
      <c r="R16" s="3"/>
      <c r="S16" s="2">
        <f t="shared" si="6"/>
        <v>0</v>
      </c>
      <c r="T16" s="3"/>
      <c r="U16" s="2">
        <f t="shared" si="7"/>
        <v>0</v>
      </c>
      <c r="V16" s="3"/>
      <c r="W16" s="2">
        <f t="shared" si="8"/>
        <v>0</v>
      </c>
      <c r="X16" s="3"/>
      <c r="Y16" s="2">
        <f t="shared" si="9"/>
        <v>0</v>
      </c>
      <c r="Z16" s="3"/>
      <c r="AA16" s="2">
        <f t="shared" si="10"/>
        <v>0</v>
      </c>
      <c r="AB16" s="5"/>
      <c r="AC16" s="2">
        <f t="shared" si="11"/>
        <v>0</v>
      </c>
      <c r="AD16" s="2" t="s">
        <v>48</v>
      </c>
      <c r="AE16" s="2" t="s">
        <v>49</v>
      </c>
      <c r="AF16" s="2"/>
    </row>
    <row r="17" spans="1:32" ht="15">
      <c r="A17" s="2">
        <v>12</v>
      </c>
      <c r="B17" s="2">
        <v>563</v>
      </c>
      <c r="C17" s="2">
        <v>123678212145</v>
      </c>
      <c r="D17" s="2" t="s">
        <v>45</v>
      </c>
      <c r="E17" s="2" t="s">
        <v>23</v>
      </c>
      <c r="F17" s="2" t="s">
        <v>86</v>
      </c>
      <c r="G17" s="2">
        <f t="shared" si="0"/>
        <v>17</v>
      </c>
      <c r="H17" s="3"/>
      <c r="I17" s="2">
        <f t="shared" si="1"/>
        <v>0</v>
      </c>
      <c r="J17" s="3">
        <v>4</v>
      </c>
      <c r="K17" s="2">
        <f t="shared" si="2"/>
        <v>17</v>
      </c>
      <c r="L17" s="3"/>
      <c r="M17" s="2">
        <f t="shared" si="3"/>
        <v>0</v>
      </c>
      <c r="N17" s="3"/>
      <c r="O17" s="2">
        <f t="shared" si="4"/>
        <v>0</v>
      </c>
      <c r="P17" s="3"/>
      <c r="Q17" s="2">
        <f t="shared" si="5"/>
        <v>0</v>
      </c>
      <c r="R17" s="3"/>
      <c r="S17" s="2">
        <f t="shared" si="6"/>
        <v>0</v>
      </c>
      <c r="T17" s="3"/>
      <c r="U17" s="2">
        <f t="shared" si="7"/>
        <v>0</v>
      </c>
      <c r="V17" s="3"/>
      <c r="W17" s="2">
        <f t="shared" si="8"/>
        <v>0</v>
      </c>
      <c r="X17" s="3"/>
      <c r="Y17" s="2">
        <f t="shared" si="9"/>
        <v>0</v>
      </c>
      <c r="Z17" s="3"/>
      <c r="AA17" s="2">
        <f t="shared" si="10"/>
        <v>0</v>
      </c>
      <c r="AB17" s="5"/>
      <c r="AC17" s="2">
        <f t="shared" si="11"/>
        <v>0</v>
      </c>
      <c r="AD17" s="2" t="s">
        <v>87</v>
      </c>
      <c r="AE17" s="2" t="s">
        <v>88</v>
      </c>
      <c r="AF17" s="2"/>
    </row>
    <row r="18" spans="1:32" ht="15">
      <c r="A18" s="2">
        <v>12</v>
      </c>
      <c r="B18" s="4">
        <v>277</v>
      </c>
      <c r="C18" s="9"/>
      <c r="D18" s="2" t="s">
        <v>45</v>
      </c>
      <c r="E18" s="4" t="s">
        <v>459</v>
      </c>
      <c r="F18" s="4" t="s">
        <v>460</v>
      </c>
      <c r="G18" s="2">
        <f t="shared" si="0"/>
        <v>17</v>
      </c>
      <c r="H18" s="12"/>
      <c r="I18" s="9"/>
      <c r="J18" s="12"/>
      <c r="K18" s="9"/>
      <c r="L18" s="12"/>
      <c r="M18" s="9"/>
      <c r="N18" s="12"/>
      <c r="O18" s="9"/>
      <c r="P18" s="12"/>
      <c r="Q18" s="9"/>
      <c r="R18" s="12"/>
      <c r="S18" s="9"/>
      <c r="T18" s="12"/>
      <c r="U18" s="9"/>
      <c r="V18" s="12"/>
      <c r="W18" s="9"/>
      <c r="X18" s="12"/>
      <c r="Y18" s="9"/>
      <c r="Z18" s="12"/>
      <c r="AA18" s="9"/>
      <c r="AB18" s="5">
        <v>4</v>
      </c>
      <c r="AC18" s="2">
        <f t="shared" si="11"/>
        <v>17</v>
      </c>
      <c r="AD18" s="9"/>
      <c r="AE18" s="9"/>
      <c r="AF18" s="9"/>
    </row>
    <row r="19" spans="1:32" ht="15">
      <c r="A19" s="2">
        <v>13</v>
      </c>
      <c r="B19" s="2">
        <v>49</v>
      </c>
      <c r="C19" s="2"/>
      <c r="D19" s="2" t="s">
        <v>45</v>
      </c>
      <c r="E19" s="2" t="s">
        <v>23</v>
      </c>
      <c r="F19" s="2" t="s">
        <v>24</v>
      </c>
      <c r="G19" s="2">
        <f t="shared" si="0"/>
        <v>16</v>
      </c>
      <c r="H19" s="3"/>
      <c r="I19" s="2">
        <f>IF($H19=1,23,IF($H19=2,20,IF($H19=3,18,IF($H19=4,17,IF($H19=5,16,IF($H19=6,15,IF($H19=7,14,IF($H19=8,13,0))))))))+IF($H19=9,12,IF($H19=10,11,IF($H19=11,10,IF($H19=12,9,IF($H19=13,8,IF($H19=14,7,IF($H19=15,6,0)))))))+IF($H19=16,5,IF($H19=17,4,IF($H19=18,3,0)))</f>
        <v>0</v>
      </c>
      <c r="J19" s="3"/>
      <c r="K19" s="2">
        <f>IF($J19=1,23,IF($J19=2,20,IF($J19=3,18,IF($J19=4,17,IF($J19=5,16,IF($J19=6,15,IF($J19=7,14,IF($J19=8,13,0))))))))+IF($J19=9,12,IF($J19=10,11,IF($J19=11,10,IF($J19=12,9,IF($J19=13,8,IF($J19=14,7,IF($J19=15,6,0)))))))+IF($J19=16,5,IF($J19=17,4,IF($J19=18,3,0)))</f>
        <v>0</v>
      </c>
      <c r="L19" s="3"/>
      <c r="M19" s="2">
        <f>IF($L19=1,23,IF($L19=2,20,IF($L19=3,18,IF($L19=4,17,IF($L19=5,16,IF($L19=6,15,IF($L19=7,14,IF($L19=8,13,0))))))))+IF($L19=9,12,IF($L19=10,11,IF($L19=11,10,IF($L19=12,9,IF($L19=13,8,IF($L19=14,7,IF($L19=15,6,0)))))))+IF($L19=16,5,IF($L19=17,4,IF($L19=18,3,0)))</f>
        <v>0</v>
      </c>
      <c r="N19" s="3"/>
      <c r="O19" s="2">
        <f>IF($N19=1,23,IF($N19=2,20,IF($N19=3,18,IF($N19=4,17,IF($N19=5,16,IF($N19=6,15,IF($N19=7,14,IF($N19=8,13,0))))))))+IF($N19=9,12,IF($N19=10,11,IF($N19=11,10,IF($N19=12,9,IF($N19=13,8,IF($N19=14,7,IF($N19=15,6,0)))))))+IF($N19=16,5,IF($N19=17,4,IF($N19=18,3,0)))</f>
        <v>0</v>
      </c>
      <c r="P19" s="3"/>
      <c r="Q19" s="2">
        <f>IF($P19=1,23,IF($P19=2,20,IF($P19=3,18,IF($P19=4,17,IF($P19=5,16,IF($P19=6,15,IF($P19=7,14,IF($P19=8,13,0))))))))+IF($P19=9,12,IF($P19=10,11,IF($P19=11,10,IF($P19=12,9,IF($P19=13,8,IF($P19=14,7,IF($P19=15,6,0)))))))+IF($P19=16,5,IF($P19=17,4,IF($P19=18,3,0)))</f>
        <v>0</v>
      </c>
      <c r="R19" s="3"/>
      <c r="S19" s="2">
        <f>IF($R19=1,23,IF($R19=2,20,IF($R19=3,18,IF($R19=4,17,IF($R19=5,16,IF($R19=6,15,IF($R19=7,14,IF($R19=8,13,0))))))))+IF($R19=9,12,IF($R19=10,11,IF($R19=11,10,IF($R19=12,9,IF($R19=13,8,IF($R19=14,7,IF($R19=15,6,0)))))))+IF($R19=16,5,IF($R19=17,4,IF($R19=18,3,0)))</f>
        <v>0</v>
      </c>
      <c r="T19" s="3">
        <v>5</v>
      </c>
      <c r="U19" s="2">
        <f>IF($T19=1,23,IF($T19=2,20,IF($T19=3,18,IF($T19=4,17,IF($T19=5,16,IF($T19=6,15,IF($T19=7,14,IF($T19=8,13,0))))))))+IF($T19=9,12,IF($T19=10,11,IF($T19=11,10,IF($T19=12,9,IF($T19=13,8,IF($T19=14,7,IF($T19=15,6,0)))))))+IF($T19=16,5,IF($T19=17,4,IF($T19=18,3,0)))</f>
        <v>16</v>
      </c>
      <c r="V19" s="3"/>
      <c r="W19" s="2">
        <f>IF($V19=1,23,IF($V19=2,20,IF($V19=3,18,IF($V19=4,17,IF($V19=5,16,IF($V19=6,15,IF($V19=7,14,IF($V19=8,13,0))))))))+IF($V19=9,12,IF($V19=10,11,IF($V19=11,10,IF($V19=12,9,IF($V19=13,8,IF($V19=14,7,IF($V19=15,6,0)))))))+IF($V19=16,5,IF($V19=17,4,IF($V19=18,3,0)))</f>
        <v>0</v>
      </c>
      <c r="X19" s="3"/>
      <c r="Y19" s="2">
        <f>IF($X19=1,23,IF($X19=2,20,IF($X19=3,18,IF($X19=4,17,IF($X19=5,16,IF($X19=6,15,IF($X19=7,14,IF($X19=8,13,0))))))))+IF($X19=9,12,IF($X19=10,11,IF($X19=11,10,IF($X19=12,9,IF($X19=13,8,IF($X19=14,7,IF($X19=15,6,0)))))))+IF($X19=16,5,IF($X19=17,4,IF($X19=18,3,0)))</f>
        <v>0</v>
      </c>
      <c r="Z19" s="3"/>
      <c r="AA19" s="2">
        <f>IF($Z19=1,23,IF($Z19=2,20,IF($Z19=3,18,IF($Z19=4,17,IF($Z19=5,16,IF($Z19=6,15,IF($Z19=7,14,IF($Z19=8,13,0))))))))+IF($Z19=9,12,IF($Z19=10,11,IF($Z19=11,10,IF($Z19=12,9,IF($Z19=13,8,IF($Z19=14,7,IF($Z19=15,6,0)))))))+IF($Z19=16,5,IF($Z19=17,4,IF($Z19=18,3,0)))</f>
        <v>0</v>
      </c>
      <c r="AB19" s="5"/>
      <c r="AC19" s="2">
        <f t="shared" si="11"/>
        <v>0</v>
      </c>
      <c r="AD19" s="2" t="s">
        <v>25</v>
      </c>
      <c r="AE19" s="2" t="s">
        <v>69</v>
      </c>
      <c r="AF19" s="2" t="s">
        <v>26</v>
      </c>
    </row>
    <row r="20" spans="1:32" ht="15">
      <c r="A20" s="2">
        <v>14</v>
      </c>
      <c r="B20" s="2">
        <v>94</v>
      </c>
      <c r="C20" s="8"/>
      <c r="D20" s="2" t="s">
        <v>45</v>
      </c>
      <c r="E20" s="2" t="s">
        <v>70</v>
      </c>
      <c r="F20" s="2" t="s">
        <v>71</v>
      </c>
      <c r="G20" s="2">
        <f t="shared" si="0"/>
        <v>15</v>
      </c>
      <c r="H20" s="10"/>
      <c r="I20" s="8">
        <f>IF($H20=1,23,IF($H20=2,20,IF($H20=3,18,IF($H20=4,17,IF($H20=5,16,IF($H20=6,15,IF($H20=7,14,IF($H20=8,13,0))))))))+IF($H20=9,12,IF($H20=10,11,IF($H20=11,10,IF($H20=12,9,IF($H20=13,8,IF($H20=14,7,IF($H20=15,6,0)))))))+IF($H20=16,5,IF($H20=17,4,IF($H20=18,3,0)))</f>
        <v>0</v>
      </c>
      <c r="J20" s="10">
        <v>6</v>
      </c>
      <c r="K20" s="8">
        <f>IF($J20=1,23,IF($J20=2,20,IF($J20=3,18,IF($J20=4,17,IF($J20=5,16,IF($J20=6,15,IF($J20=7,14,IF($J20=8,13,0))))))))+IF($J20=9,12,IF($J20=10,11,IF($J20=11,10,IF($J20=12,9,IF($J20=13,8,IF($J20=14,7,IF($J20=15,6,0)))))))+IF($J20=16,5,IF($J20=17,4,IF($J20=18,3,0)))</f>
        <v>15</v>
      </c>
      <c r="L20" s="10"/>
      <c r="M20" s="8">
        <f>IF($L20=1,23,IF($L20=2,20,IF($L20=3,18,IF($L20=4,17,IF($L20=5,16,IF($L20=6,15,IF($L20=7,14,IF($L20=8,13,0))))))))+IF($L20=9,12,IF($L20=10,11,IF($L20=11,10,IF($L20=12,9,IF($L20=13,8,IF($L20=14,7,IF($L20=15,6,0)))))))+IF($L20=16,5,IF($L20=17,4,IF($L20=18,3,0)))</f>
        <v>0</v>
      </c>
      <c r="N20" s="10"/>
      <c r="O20" s="8">
        <f>IF($N20=1,23,IF($N20=2,20,IF($N20=3,18,IF($N20=4,17,IF($N20=5,16,IF($N20=6,15,IF($N20=7,14,IF($N20=8,13,0))))))))+IF($N20=9,12,IF($N20=10,11,IF($N20=11,10,IF($N20=12,9,IF($N20=13,8,IF($N20=14,7,IF($N20=15,6,0)))))))+IF($N20=16,5,IF($N20=17,4,IF($N20=18,3,0)))</f>
        <v>0</v>
      </c>
      <c r="P20" s="10"/>
      <c r="Q20" s="8">
        <f>IF($P20=1,23,IF($P20=2,20,IF($P20=3,18,IF($P20=4,17,IF($P20=5,16,IF($P20=6,15,IF($P20=7,14,IF($P20=8,13,0))))))))+IF($P20=9,12,IF($P20=10,11,IF($P20=11,10,IF($P20=12,9,IF($P20=13,8,IF($P20=14,7,IF($P20=15,6,0)))))))+IF($P20=16,5,IF($P20=17,4,IF($P20=18,3,0)))</f>
        <v>0</v>
      </c>
      <c r="R20" s="10"/>
      <c r="S20" s="8">
        <f>IF($R20=1,23,IF($R20=2,20,IF($R20=3,18,IF($R20=4,17,IF($R20=5,16,IF($R20=6,15,IF($R20=7,14,IF($R20=8,13,0))))))))+IF($R20=9,12,IF($R20=10,11,IF($R20=11,10,IF($R20=12,9,IF($R20=13,8,IF($R20=14,7,IF($R20=15,6,0)))))))+IF($R20=16,5,IF($R20=17,4,IF($R20=18,3,0)))</f>
        <v>0</v>
      </c>
      <c r="T20" s="10"/>
      <c r="U20" s="8">
        <f>IF($T20=1,23,IF($T20=2,20,IF($T20=3,18,IF($T20=4,17,IF($T20=5,16,IF($T20=6,15,IF($T20=7,14,IF($T20=8,13,0))))))))+IF($T20=9,12,IF($T20=10,11,IF($T20=11,10,IF($T20=12,9,IF($T20=13,8,IF($T20=14,7,IF($T20=15,6,0)))))))+IF($T20=16,5,IF($T20=17,4,IF($T20=18,3,0)))</f>
        <v>0</v>
      </c>
      <c r="V20" s="10"/>
      <c r="W20" s="8">
        <f>IF($V20=1,23,IF($V20=2,20,IF($V20=3,18,IF($V20=4,17,IF($V20=5,16,IF($V20=6,15,IF($V20=7,14,IF($V20=8,13,0))))))))+IF($V20=9,12,IF($V20=10,11,IF($V20=11,10,IF($V20=12,9,IF($V20=13,8,IF($V20=14,7,IF($V20=15,6,0)))))))+IF($V20=16,5,IF($V20=17,4,IF($V20=18,3,0)))</f>
        <v>0</v>
      </c>
      <c r="X20" s="10"/>
      <c r="Y20" s="8">
        <f>IF($X20=1,23,IF($X20=2,20,IF($X20=3,18,IF($X20=4,17,IF($X20=5,16,IF($X20=6,15,IF($X20=7,14,IF($X20=8,13,0))))))))+IF($X20=9,12,IF($X20=10,11,IF($X20=11,10,IF($X20=12,9,IF($X20=13,8,IF($X20=14,7,IF($X20=15,6,0)))))))+IF($X20=16,5,IF($X20=17,4,IF($X20=18,3,0)))</f>
        <v>0</v>
      </c>
      <c r="Z20" s="10"/>
      <c r="AA20" s="8">
        <f>IF($Z20=1,23,IF($Z20=2,20,IF($Z20=3,18,IF($Z20=4,17,IF($Z20=5,16,IF($Z20=6,15,IF($Z20=7,14,IF($Z20=8,13,0))))))))+IF($Z20=9,12,IF($Z20=10,11,IF($Z20=11,10,IF($Z20=12,9,IF($Z20=13,8,IF($Z20=14,7,IF($Z20=15,6,0)))))))+IF($Z20=16,5,IF($Z20=17,4,IF($Z20=18,3,0)))</f>
        <v>0</v>
      </c>
      <c r="AB20" s="5"/>
      <c r="AC20" s="2">
        <f t="shared" si="11"/>
        <v>0</v>
      </c>
      <c r="AD20" s="8" t="s">
        <v>72</v>
      </c>
      <c r="AE20" s="8" t="s">
        <v>73</v>
      </c>
      <c r="AF20" s="8" t="s">
        <v>74</v>
      </c>
    </row>
  </sheetData>
  <sheetProtection/>
  <mergeCells count="12">
    <mergeCell ref="P4:Q4"/>
    <mergeCell ref="B2:N2"/>
    <mergeCell ref="H4:I4"/>
    <mergeCell ref="J4:K4"/>
    <mergeCell ref="L4:M4"/>
    <mergeCell ref="N4:O4"/>
    <mergeCell ref="AB4:AC4"/>
    <mergeCell ref="R4:S4"/>
    <mergeCell ref="T4:U4"/>
    <mergeCell ref="V4:W4"/>
    <mergeCell ref="X4:Y4"/>
    <mergeCell ref="Z4:AA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D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28" max="28" width="22.28125" style="0" customWidth="1"/>
    <col min="30" max="30" width="54.140625" style="0" customWidth="1"/>
  </cols>
  <sheetData>
    <row r="2" spans="2:14" ht="15.7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30" ht="15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8" t="str">
        <f>"May 27"</f>
        <v>May 27</v>
      </c>
      <c r="I4" s="18"/>
      <c r="J4" s="18" t="str">
        <f>"June 3"</f>
        <v>June 3</v>
      </c>
      <c r="K4" s="18"/>
      <c r="L4" s="18" t="str">
        <f>"June 10"</f>
        <v>June 10</v>
      </c>
      <c r="M4" s="18"/>
      <c r="N4" s="18" t="str">
        <f>"June 17"</f>
        <v>June 17</v>
      </c>
      <c r="O4" s="18"/>
      <c r="P4" s="18" t="str">
        <f>"June 24"</f>
        <v>June 24</v>
      </c>
      <c r="Q4" s="18"/>
      <c r="R4" s="18" t="str">
        <f>"July 1"</f>
        <v>July 1</v>
      </c>
      <c r="S4" s="18"/>
      <c r="T4" s="18" t="str">
        <f>"July 8"</f>
        <v>July 8</v>
      </c>
      <c r="U4" s="18"/>
      <c r="V4" s="18" t="str">
        <f>"July 15"</f>
        <v>July 15</v>
      </c>
      <c r="W4" s="18"/>
      <c r="X4" s="18" t="str">
        <f>"July 22"</f>
        <v>July 22</v>
      </c>
      <c r="Y4" s="18"/>
      <c r="Z4" s="18" t="str">
        <f>"July 29"</f>
        <v>July 29</v>
      </c>
      <c r="AA4" s="18"/>
      <c r="AB4" s="1" t="s">
        <v>10</v>
      </c>
      <c r="AC4" s="1" t="s">
        <v>11</v>
      </c>
      <c r="AD4" s="1" t="s">
        <v>12</v>
      </c>
    </row>
    <row r="5" spans="8:27" ht="15">
      <c r="H5" s="2" t="s">
        <v>8</v>
      </c>
      <c r="I5" s="2" t="s">
        <v>9</v>
      </c>
      <c r="J5" s="2" t="s">
        <v>8</v>
      </c>
      <c r="K5" s="2" t="s">
        <v>9</v>
      </c>
      <c r="L5" s="2" t="s">
        <v>8</v>
      </c>
      <c r="M5" s="2" t="s">
        <v>9</v>
      </c>
      <c r="N5" s="2" t="s">
        <v>8</v>
      </c>
      <c r="O5" s="2" t="s">
        <v>9</v>
      </c>
      <c r="P5" s="2" t="s">
        <v>8</v>
      </c>
      <c r="Q5" s="2" t="s">
        <v>9</v>
      </c>
      <c r="R5" s="2" t="s">
        <v>8</v>
      </c>
      <c r="S5" s="2" t="s">
        <v>9</v>
      </c>
      <c r="T5" s="2" t="s">
        <v>8</v>
      </c>
      <c r="U5" s="2" t="s">
        <v>9</v>
      </c>
      <c r="V5" s="2" t="s">
        <v>8</v>
      </c>
      <c r="W5" s="2" t="s">
        <v>9</v>
      </c>
      <c r="X5" s="2" t="s">
        <v>8</v>
      </c>
      <c r="Y5" s="2" t="s">
        <v>9</v>
      </c>
      <c r="Z5" s="2" t="s">
        <v>8</v>
      </c>
      <c r="AA5" s="2" t="s">
        <v>9</v>
      </c>
    </row>
    <row r="6" spans="1:30" ht="15">
      <c r="A6" s="2">
        <v>1</v>
      </c>
      <c r="B6" s="2">
        <v>31</v>
      </c>
      <c r="C6" s="2"/>
      <c r="D6" s="2" t="s">
        <v>13</v>
      </c>
      <c r="E6" s="2" t="s">
        <v>39</v>
      </c>
      <c r="F6" s="2" t="s">
        <v>40</v>
      </c>
      <c r="G6" s="2">
        <f aca="true" t="shared" si="0" ref="G6:G12">I6+K6+M6+O6+Q6+S6+U6+W6+Y6+AA6</f>
        <v>23</v>
      </c>
      <c r="H6" s="3"/>
      <c r="I6" s="2">
        <f aca="true" t="shared" si="1" ref="I6:I12">IF($H6=1,23,IF($H6=2,20,IF($H6=3,18,IF($H6=4,17,IF($H6=5,16,IF($H6=6,15,IF($H6=7,14,IF($H6=8,13,0))))))))+IF($H6=9,12,IF($H6=10,11,IF($H6=11,10,IF($H6=12,9,IF($H6=13,8,IF($H6=14,7,IF($H6=15,6,0)))))))+IF($H6=16,5,IF($H6=17,4,IF($H6=18,3,0)))</f>
        <v>0</v>
      </c>
      <c r="J6" s="3"/>
      <c r="K6" s="2">
        <f aca="true" t="shared" si="2" ref="K6:K12">IF($J6=1,23,IF($J6=2,20,IF($J6=3,18,IF($J6=4,17,IF($J6=5,16,IF($J6=6,15,IF($J6=7,14,IF($J6=8,13,0))))))))+IF($J6=9,12,IF($J6=10,11,IF($J6=11,10,IF($J6=12,9,IF($J6=13,8,IF($J6=14,7,IF($J6=15,6,0)))))))+IF($J6=16,5,IF($J6=17,4,IF($J6=18,3,0)))</f>
        <v>0</v>
      </c>
      <c r="L6" s="3"/>
      <c r="M6" s="2">
        <f aca="true" t="shared" si="3" ref="M6:M12">IF($L6=1,23,IF($L6=2,20,IF($L6=3,18,IF($L6=4,17,IF($L6=5,16,IF($L6=6,15,IF($L6=7,14,IF($L6=8,13,0))))))))+IF($L6=9,12,IF($L6=10,11,IF($L6=11,10,IF($L6=12,9,IF($L6=13,8,IF($L6=14,7,IF($L6=15,6,0)))))))+IF($L6=16,5,IF($L6=17,4,IF($L6=18,3,0)))</f>
        <v>0</v>
      </c>
      <c r="N6" s="3"/>
      <c r="O6" s="2">
        <f aca="true" t="shared" si="4" ref="O6:O12">IF($N6=1,23,IF($N6=2,20,IF($N6=3,18,IF($N6=4,17,IF($N6=5,16,IF($N6=6,15,IF($N6=7,14,IF($N6=8,13,0))))))))+IF($N6=9,12,IF($N6=10,11,IF($N6=11,10,IF($N6=12,9,IF($N6=13,8,IF($N6=14,7,IF($N6=15,6,0)))))))+IF($N6=16,5,IF($N6=17,4,IF($N6=18,3,0)))</f>
        <v>0</v>
      </c>
      <c r="P6" s="3"/>
      <c r="Q6" s="2">
        <f aca="true" t="shared" si="5" ref="Q6:Q12">IF($P6=1,23,IF($P6=2,20,IF($P6=3,18,IF($P6=4,17,IF($P6=5,16,IF($P6=6,15,IF($P6=7,14,IF($P6=8,13,0))))))))+IF($P6=9,12,IF($P6=10,11,IF($P6=11,10,IF($P6=12,9,IF($P6=13,8,IF($P6=14,7,IF($P6=15,6,0)))))))+IF($P6=16,5,IF($P6=17,4,IF($P6=18,3,0)))</f>
        <v>0</v>
      </c>
      <c r="R6" s="3"/>
      <c r="S6" s="2">
        <f aca="true" t="shared" si="6" ref="S6:S12">IF($R6=1,23,IF($R6=2,20,IF($R6=3,18,IF($R6=4,17,IF($R6=5,16,IF($R6=6,15,IF($R6=7,14,IF($R6=8,13,0))))))))+IF($R6=9,12,IF($R6=10,11,IF($R6=11,10,IF($R6=12,9,IF($R6=13,8,IF($R6=14,7,IF($R6=15,6,0)))))))+IF($R6=16,5,IF($R6=17,4,IF($R6=18,3,0)))</f>
        <v>0</v>
      </c>
      <c r="T6" s="3">
        <v>1</v>
      </c>
      <c r="U6" s="2">
        <f aca="true" t="shared" si="7" ref="U6:U12">IF($T6=1,23,IF($T6=2,20,IF($T6=3,18,IF($T6=4,17,IF($T6=5,16,IF($T6=6,15,IF($T6=7,14,IF($T6=8,13,0))))))))+IF($T6=9,12,IF($T6=10,11,IF($T6=11,10,IF($T6=12,9,IF($T6=13,8,IF($T6=14,7,IF($T6=15,6,0)))))))+IF($T6=16,5,IF($T6=17,4,IF($T6=18,3,0)))</f>
        <v>23</v>
      </c>
      <c r="V6" s="3"/>
      <c r="W6" s="2">
        <f aca="true" t="shared" si="8" ref="W6:W12">IF($V6=1,23,IF($V6=2,20,IF($V6=3,18,IF($V6=4,17,IF($V6=5,16,IF($V6=6,15,IF($V6=7,14,IF($V6=8,13,0))))))))+IF($V6=9,12,IF($V6=10,11,IF($V6=11,10,IF($V6=12,9,IF($V6=13,8,IF($V6=14,7,IF($V6=15,6,0)))))))+IF($V6=16,5,IF($V6=17,4,IF($V6=18,3,0)))</f>
        <v>0</v>
      </c>
      <c r="X6" s="3"/>
      <c r="Y6" s="2">
        <f aca="true" t="shared" si="9" ref="Y6:Y12">IF($X6=1,23,IF($X6=2,20,IF($X6=3,18,IF($X6=4,17,IF($X6=5,16,IF($X6=6,15,IF($X6=7,14,IF($X6=8,13,0))))))))+IF($X6=9,12,IF($X6=10,11,IF($X6=11,10,IF($X6=12,9,IF($X6=13,8,IF($X6=14,7,IF($X6=15,6,0)))))))+IF($X6=16,5,IF($X6=17,4,IF($X6=18,3,0)))</f>
        <v>0</v>
      </c>
      <c r="Z6" s="3"/>
      <c r="AA6" s="2">
        <f aca="true" t="shared" si="10" ref="AA6:AA12">IF($Z6=1,23,IF($Z6=2,20,IF($Z6=3,18,IF($Z6=4,17,IF($Z6=5,16,IF($Z6=6,15,IF($Z6=7,14,IF($Z6=8,13,0))))))))+IF($Z6=9,12,IF($Z6=10,11,IF($Z6=11,10,IF($Z6=12,9,IF($Z6=13,8,IF($Z6=14,7,IF($Z6=15,6,0)))))))+IF($Z6=16,5,IF($Z6=17,4,IF($Z6=18,3,0)))</f>
        <v>0</v>
      </c>
      <c r="AB6" s="2" t="s">
        <v>41</v>
      </c>
      <c r="AC6" s="2" t="s">
        <v>21</v>
      </c>
      <c r="AD6" s="2" t="s">
        <v>42</v>
      </c>
    </row>
    <row r="7" spans="1:30" ht="15">
      <c r="A7" s="2">
        <v>2</v>
      </c>
      <c r="B7" s="2">
        <v>11</v>
      </c>
      <c r="C7" s="2"/>
      <c r="D7" s="2" t="s">
        <v>13</v>
      </c>
      <c r="E7" s="2" t="s">
        <v>18</v>
      </c>
      <c r="F7" s="2" t="s">
        <v>19</v>
      </c>
      <c r="G7" s="2">
        <f t="shared" si="0"/>
        <v>20</v>
      </c>
      <c r="H7" s="3"/>
      <c r="I7" s="2">
        <f t="shared" si="1"/>
        <v>0</v>
      </c>
      <c r="J7" s="3"/>
      <c r="K7" s="2">
        <f t="shared" si="2"/>
        <v>0</v>
      </c>
      <c r="L7" s="3"/>
      <c r="M7" s="2">
        <f t="shared" si="3"/>
        <v>0</v>
      </c>
      <c r="N7" s="3"/>
      <c r="O7" s="2">
        <f t="shared" si="4"/>
        <v>0</v>
      </c>
      <c r="P7" s="3"/>
      <c r="Q7" s="2">
        <f t="shared" si="5"/>
        <v>0</v>
      </c>
      <c r="R7" s="3"/>
      <c r="S7" s="2">
        <f t="shared" si="6"/>
        <v>0</v>
      </c>
      <c r="T7" s="3">
        <v>2</v>
      </c>
      <c r="U7" s="2">
        <f t="shared" si="7"/>
        <v>20</v>
      </c>
      <c r="V7" s="3"/>
      <c r="W7" s="2">
        <f t="shared" si="8"/>
        <v>0</v>
      </c>
      <c r="X7" s="3"/>
      <c r="Y7" s="2">
        <f t="shared" si="9"/>
        <v>0</v>
      </c>
      <c r="Z7" s="3"/>
      <c r="AA7" s="2">
        <f t="shared" si="10"/>
        <v>0</v>
      </c>
      <c r="AB7" s="2" t="s">
        <v>20</v>
      </c>
      <c r="AC7" s="2" t="s">
        <v>21</v>
      </c>
      <c r="AD7" s="2" t="s">
        <v>22</v>
      </c>
    </row>
    <row r="8" spans="1:30" ht="15">
      <c r="A8" s="2">
        <v>3</v>
      </c>
      <c r="B8" s="2">
        <v>9</v>
      </c>
      <c r="C8" s="2"/>
      <c r="D8" s="2" t="s">
        <v>13</v>
      </c>
      <c r="E8" s="2" t="s">
        <v>35</v>
      </c>
      <c r="F8" s="2" t="s">
        <v>36</v>
      </c>
      <c r="G8" s="2">
        <f t="shared" si="0"/>
        <v>18</v>
      </c>
      <c r="H8" s="3"/>
      <c r="I8" s="2">
        <f t="shared" si="1"/>
        <v>0</v>
      </c>
      <c r="J8" s="3"/>
      <c r="K8" s="2">
        <f t="shared" si="2"/>
        <v>0</v>
      </c>
      <c r="L8" s="3"/>
      <c r="M8" s="2">
        <f t="shared" si="3"/>
        <v>0</v>
      </c>
      <c r="N8" s="3"/>
      <c r="O8" s="2">
        <f t="shared" si="4"/>
        <v>0</v>
      </c>
      <c r="P8" s="3"/>
      <c r="Q8" s="2">
        <f t="shared" si="5"/>
        <v>0</v>
      </c>
      <c r="R8" s="3"/>
      <c r="S8" s="2">
        <f t="shared" si="6"/>
        <v>0</v>
      </c>
      <c r="T8" s="3">
        <v>3</v>
      </c>
      <c r="U8" s="2">
        <f t="shared" si="7"/>
        <v>18</v>
      </c>
      <c r="V8" s="3"/>
      <c r="W8" s="2">
        <f t="shared" si="8"/>
        <v>0</v>
      </c>
      <c r="X8" s="3"/>
      <c r="Y8" s="2">
        <f t="shared" si="9"/>
        <v>0</v>
      </c>
      <c r="Z8" s="3"/>
      <c r="AA8" s="2">
        <f t="shared" si="10"/>
        <v>0</v>
      </c>
      <c r="AB8" s="2" t="s">
        <v>37</v>
      </c>
      <c r="AC8" s="2" t="s">
        <v>21</v>
      </c>
      <c r="AD8" s="2" t="s">
        <v>38</v>
      </c>
    </row>
    <row r="9" spans="1:30" ht="15">
      <c r="A9" s="2">
        <v>4</v>
      </c>
      <c r="B9" s="2">
        <v>22</v>
      </c>
      <c r="C9" s="2">
        <v>123678213517</v>
      </c>
      <c r="D9" s="2" t="s">
        <v>13</v>
      </c>
      <c r="E9" s="2" t="s">
        <v>27</v>
      </c>
      <c r="F9" s="2" t="s">
        <v>28</v>
      </c>
      <c r="G9" s="2">
        <f t="shared" si="0"/>
        <v>17</v>
      </c>
      <c r="H9" s="3"/>
      <c r="I9" s="2">
        <f t="shared" si="1"/>
        <v>0</v>
      </c>
      <c r="J9" s="3"/>
      <c r="K9" s="2">
        <f t="shared" si="2"/>
        <v>0</v>
      </c>
      <c r="L9" s="3"/>
      <c r="M9" s="2">
        <f t="shared" si="3"/>
        <v>0</v>
      </c>
      <c r="N9" s="3"/>
      <c r="O9" s="2">
        <f t="shared" si="4"/>
        <v>0</v>
      </c>
      <c r="P9" s="3"/>
      <c r="Q9" s="2">
        <f t="shared" si="5"/>
        <v>0</v>
      </c>
      <c r="R9" s="3"/>
      <c r="S9" s="2">
        <f t="shared" si="6"/>
        <v>0</v>
      </c>
      <c r="T9" s="3">
        <v>4</v>
      </c>
      <c r="U9" s="2">
        <f t="shared" si="7"/>
        <v>17</v>
      </c>
      <c r="V9" s="3"/>
      <c r="W9" s="2">
        <f t="shared" si="8"/>
        <v>0</v>
      </c>
      <c r="X9" s="3"/>
      <c r="Y9" s="2">
        <f t="shared" si="9"/>
        <v>0</v>
      </c>
      <c r="Z9" s="3"/>
      <c r="AA9" s="2">
        <f t="shared" si="10"/>
        <v>0</v>
      </c>
      <c r="AB9" s="2" t="s">
        <v>29</v>
      </c>
      <c r="AC9" s="2" t="s">
        <v>21</v>
      </c>
      <c r="AD9" s="2" t="s">
        <v>30</v>
      </c>
    </row>
    <row r="10" spans="1:30" ht="15">
      <c r="A10" s="2">
        <v>5</v>
      </c>
      <c r="B10" s="2">
        <v>111</v>
      </c>
      <c r="C10" s="2"/>
      <c r="D10" s="2" t="s">
        <v>13</v>
      </c>
      <c r="E10" s="2" t="s">
        <v>23</v>
      </c>
      <c r="F10" s="2" t="s">
        <v>24</v>
      </c>
      <c r="G10" s="2">
        <f t="shared" si="0"/>
        <v>16</v>
      </c>
      <c r="H10" s="3"/>
      <c r="I10" s="2">
        <f t="shared" si="1"/>
        <v>0</v>
      </c>
      <c r="J10" s="3"/>
      <c r="K10" s="2">
        <f t="shared" si="2"/>
        <v>0</v>
      </c>
      <c r="L10" s="3"/>
      <c r="M10" s="2">
        <f t="shared" si="3"/>
        <v>0</v>
      </c>
      <c r="N10" s="3"/>
      <c r="O10" s="2">
        <f t="shared" si="4"/>
        <v>0</v>
      </c>
      <c r="P10" s="3"/>
      <c r="Q10" s="2">
        <f t="shared" si="5"/>
        <v>0</v>
      </c>
      <c r="R10" s="3"/>
      <c r="S10" s="2">
        <f t="shared" si="6"/>
        <v>0</v>
      </c>
      <c r="T10" s="3">
        <v>5</v>
      </c>
      <c r="U10" s="2">
        <f t="shared" si="7"/>
        <v>16</v>
      </c>
      <c r="V10" s="3"/>
      <c r="W10" s="2">
        <f t="shared" si="8"/>
        <v>0</v>
      </c>
      <c r="X10" s="3"/>
      <c r="Y10" s="2">
        <f t="shared" si="9"/>
        <v>0</v>
      </c>
      <c r="Z10" s="3"/>
      <c r="AA10" s="2">
        <f t="shared" si="10"/>
        <v>0</v>
      </c>
      <c r="AB10" s="2" t="s">
        <v>25</v>
      </c>
      <c r="AC10" s="2" t="s">
        <v>17</v>
      </c>
      <c r="AD10" s="2" t="s">
        <v>26</v>
      </c>
    </row>
    <row r="11" spans="1:30" ht="15">
      <c r="A11" s="2">
        <v>6</v>
      </c>
      <c r="B11" s="2">
        <v>49</v>
      </c>
      <c r="C11" s="2"/>
      <c r="D11" s="2" t="s">
        <v>13</v>
      </c>
      <c r="E11" s="2" t="s">
        <v>31</v>
      </c>
      <c r="F11" s="2" t="s">
        <v>32</v>
      </c>
      <c r="G11" s="2">
        <f t="shared" si="0"/>
        <v>15</v>
      </c>
      <c r="H11" s="3"/>
      <c r="I11" s="2">
        <f t="shared" si="1"/>
        <v>0</v>
      </c>
      <c r="J11" s="3"/>
      <c r="K11" s="2">
        <f t="shared" si="2"/>
        <v>0</v>
      </c>
      <c r="L11" s="3"/>
      <c r="M11" s="2">
        <f t="shared" si="3"/>
        <v>0</v>
      </c>
      <c r="N11" s="3"/>
      <c r="O11" s="2">
        <f t="shared" si="4"/>
        <v>0</v>
      </c>
      <c r="P11" s="3"/>
      <c r="Q11" s="2">
        <f t="shared" si="5"/>
        <v>0</v>
      </c>
      <c r="R11" s="3"/>
      <c r="S11" s="2">
        <f t="shared" si="6"/>
        <v>0</v>
      </c>
      <c r="T11" s="3">
        <v>6</v>
      </c>
      <c r="U11" s="2">
        <f t="shared" si="7"/>
        <v>15</v>
      </c>
      <c r="V11" s="3"/>
      <c r="W11" s="2">
        <f t="shared" si="8"/>
        <v>0</v>
      </c>
      <c r="X11" s="3"/>
      <c r="Y11" s="2">
        <f t="shared" si="9"/>
        <v>0</v>
      </c>
      <c r="Z11" s="3"/>
      <c r="AA11" s="2">
        <f t="shared" si="10"/>
        <v>0</v>
      </c>
      <c r="AB11" s="2" t="s">
        <v>33</v>
      </c>
      <c r="AC11" s="2" t="s">
        <v>17</v>
      </c>
      <c r="AD11" s="2" t="s">
        <v>34</v>
      </c>
    </row>
    <row r="12" spans="1:30" ht="15">
      <c r="A12" s="2">
        <v>7</v>
      </c>
      <c r="B12" s="2">
        <v>19</v>
      </c>
      <c r="C12" s="2"/>
      <c r="D12" s="2" t="s">
        <v>13</v>
      </c>
      <c r="E12" s="2" t="s">
        <v>14</v>
      </c>
      <c r="F12" s="2" t="s">
        <v>15</v>
      </c>
      <c r="G12" s="2">
        <f t="shared" si="0"/>
        <v>0</v>
      </c>
      <c r="H12" s="3"/>
      <c r="I12" s="2">
        <f t="shared" si="1"/>
        <v>0</v>
      </c>
      <c r="J12" s="3"/>
      <c r="K12" s="2">
        <f t="shared" si="2"/>
        <v>0</v>
      </c>
      <c r="L12" s="3"/>
      <c r="M12" s="2">
        <f t="shared" si="3"/>
        <v>0</v>
      </c>
      <c r="N12" s="3"/>
      <c r="O12" s="2">
        <f t="shared" si="4"/>
        <v>0</v>
      </c>
      <c r="P12" s="3"/>
      <c r="Q12" s="2">
        <f t="shared" si="5"/>
        <v>0</v>
      </c>
      <c r="R12" s="3"/>
      <c r="S12" s="2">
        <f t="shared" si="6"/>
        <v>0</v>
      </c>
      <c r="T12" s="3" t="s">
        <v>43</v>
      </c>
      <c r="U12" s="2">
        <f t="shared" si="7"/>
        <v>0</v>
      </c>
      <c r="V12" s="3"/>
      <c r="W12" s="2">
        <f t="shared" si="8"/>
        <v>0</v>
      </c>
      <c r="X12" s="3"/>
      <c r="Y12" s="2">
        <f t="shared" si="9"/>
        <v>0</v>
      </c>
      <c r="Z12" s="3"/>
      <c r="AA12" s="2">
        <f t="shared" si="10"/>
        <v>0</v>
      </c>
      <c r="AB12" s="2" t="s">
        <v>16</v>
      </c>
      <c r="AC12" s="2" t="s">
        <v>17</v>
      </c>
      <c r="AD12" s="2"/>
    </row>
  </sheetData>
  <sheetProtection/>
  <mergeCells count="11">
    <mergeCell ref="P4:Q4"/>
    <mergeCell ref="B2:N2"/>
    <mergeCell ref="H4:I4"/>
    <mergeCell ref="J4:K4"/>
    <mergeCell ref="L4:M4"/>
    <mergeCell ref="N4:O4"/>
    <mergeCell ref="R4:S4"/>
    <mergeCell ref="T4:U4"/>
    <mergeCell ref="V4:W4"/>
    <mergeCell ref="X4:Y4"/>
    <mergeCell ref="Z4:AA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1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19" t="s">
        <v>443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32" ht="15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8" t="str">
        <f>"May 27"</f>
        <v>May 27</v>
      </c>
      <c r="I4" s="18"/>
      <c r="J4" s="18" t="str">
        <f>"June 3"</f>
        <v>June 3</v>
      </c>
      <c r="K4" s="18"/>
      <c r="L4" s="18" t="str">
        <f>"June 10"</f>
        <v>June 10</v>
      </c>
      <c r="M4" s="18"/>
      <c r="N4" s="18" t="str">
        <f>"June 17"</f>
        <v>June 17</v>
      </c>
      <c r="O4" s="18"/>
      <c r="P4" s="18" t="str">
        <f>"June 24"</f>
        <v>June 24</v>
      </c>
      <c r="Q4" s="18"/>
      <c r="R4" s="18" t="str">
        <f>"July 1"</f>
        <v>July 1</v>
      </c>
      <c r="S4" s="18"/>
      <c r="T4" s="18" t="str">
        <f>"July 8"</f>
        <v>July 8</v>
      </c>
      <c r="U4" s="18"/>
      <c r="V4" s="18" t="str">
        <f>"July 15"</f>
        <v>July 15</v>
      </c>
      <c r="W4" s="18"/>
      <c r="X4" s="18" t="str">
        <f>"July 22"</f>
        <v>July 22</v>
      </c>
      <c r="Y4" s="18"/>
      <c r="Z4" s="18" t="str">
        <f>"July 29"</f>
        <v>July 29</v>
      </c>
      <c r="AA4" s="18"/>
      <c r="AB4" s="17" t="str">
        <f>"September 9"</f>
        <v>September 9</v>
      </c>
      <c r="AC4" s="18"/>
      <c r="AD4" s="1" t="s">
        <v>10</v>
      </c>
      <c r="AE4" s="1" t="s">
        <v>11</v>
      </c>
      <c r="AF4" s="1" t="s">
        <v>12</v>
      </c>
    </row>
    <row r="5" spans="8:29" ht="15">
      <c r="H5" s="2" t="s">
        <v>8</v>
      </c>
      <c r="I5" s="2" t="s">
        <v>9</v>
      </c>
      <c r="J5" s="2" t="s">
        <v>8</v>
      </c>
      <c r="K5" s="2" t="s">
        <v>9</v>
      </c>
      <c r="L5" s="2" t="s">
        <v>8</v>
      </c>
      <c r="M5" s="2" t="s">
        <v>9</v>
      </c>
      <c r="N5" s="2" t="s">
        <v>8</v>
      </c>
      <c r="O5" s="2" t="s">
        <v>9</v>
      </c>
      <c r="P5" s="2" t="s">
        <v>8</v>
      </c>
      <c r="Q5" s="2" t="s">
        <v>9</v>
      </c>
      <c r="R5" s="2" t="s">
        <v>8</v>
      </c>
      <c r="S5" s="2" t="s">
        <v>9</v>
      </c>
      <c r="T5" s="2" t="s">
        <v>8</v>
      </c>
      <c r="U5" s="2" t="s">
        <v>9</v>
      </c>
      <c r="V5" s="2" t="s">
        <v>8</v>
      </c>
      <c r="W5" s="2" t="s">
        <v>9</v>
      </c>
      <c r="X5" s="2" t="s">
        <v>8</v>
      </c>
      <c r="Y5" s="2" t="s">
        <v>9</v>
      </c>
      <c r="Z5" s="2" t="s">
        <v>8</v>
      </c>
      <c r="AA5" s="2" t="s">
        <v>9</v>
      </c>
      <c r="AB5" s="2" t="s">
        <v>8</v>
      </c>
      <c r="AC5" s="2" t="s">
        <v>9</v>
      </c>
    </row>
    <row r="6" spans="1:32" ht="15">
      <c r="A6" s="2">
        <v>1</v>
      </c>
      <c r="B6" s="2">
        <v>24</v>
      </c>
      <c r="C6" s="2"/>
      <c r="D6" s="2" t="s">
        <v>444</v>
      </c>
      <c r="E6" s="2" t="s">
        <v>63</v>
      </c>
      <c r="F6" s="2" t="s">
        <v>64</v>
      </c>
      <c r="G6" s="2">
        <f>I6+K6+M6+O6+Q6+S6+U6+W6+Y6+AA6+AC6</f>
        <v>66</v>
      </c>
      <c r="H6" s="3"/>
      <c r="I6" s="2">
        <f>IF($H6=1,23,IF($H6=2,20,IF($H6=3,18,IF($H6=4,17,IF($H6=5,16,IF($H6=6,15,IF($H6=7,14,IF($H6=8,13,0))))))))+IF($H6=9,12,IF($H6=10,11,IF($H6=11,10,IF($H6=12,9,IF($H6=13,8,IF($H6=14,7,IF($H6=15,6,0)))))))+IF($H6=16,5,IF($H6=17,4,IF($H6=18,3,0)))</f>
        <v>0</v>
      </c>
      <c r="J6" s="3"/>
      <c r="K6" s="2">
        <f>IF($J6=1,23,IF($J6=2,20,IF($J6=3,18,IF($J6=4,17,IF($J6=5,16,IF($J6=6,15,IF($J6=7,14,IF($J6=8,13,0))))))))+IF($J6=9,12,IF($J6=10,11,IF($J6=11,10,IF($J6=12,9,IF($J6=13,8,IF($J6=14,7,IF($J6=15,6,0)))))))+IF($J6=16,5,IF($J6=17,4,IF($J6=18,3,0)))</f>
        <v>0</v>
      </c>
      <c r="L6" s="3"/>
      <c r="M6" s="2">
        <f>IF($L6=1,23,IF($L6=2,20,IF($L6=3,18,IF($L6=4,17,IF($L6=5,16,IF($L6=6,15,IF($L6=7,14,IF($L6=8,13,0))))))))+IF($L6=9,12,IF($L6=10,11,IF($L6=11,10,IF($L6=12,9,IF($L6=13,8,IF($L6=14,7,IF($L6=15,6,0)))))))+IF($L6=16,5,IF($L6=17,4,IF($L6=18,3,0)))</f>
        <v>0</v>
      </c>
      <c r="N6" s="3"/>
      <c r="O6" s="2">
        <f>IF($N6=1,23,IF($N6=2,20,IF($N6=3,18,IF($N6=4,17,IF($N6=5,16,IF($N6=6,15,IF($N6=7,14,IF($N6=8,13,0))))))))+IF($N6=9,12,IF($N6=10,11,IF($N6=11,10,IF($N6=12,9,IF($N6=13,8,IF($N6=14,7,IF($N6=15,6,0)))))))+IF($N6=16,5,IF($N6=17,4,IF($N6=18,3,0)))</f>
        <v>0</v>
      </c>
      <c r="P6" s="3"/>
      <c r="Q6" s="2">
        <f>IF($P6=1,23,IF($P6=2,20,IF($P6=3,18,IF($P6=4,17,IF($P6=5,16,IF($P6=6,15,IF($P6=7,14,IF($P6=8,13,0))))))))+IF($P6=9,12,IF($P6=10,11,IF($P6=11,10,IF($P6=12,9,IF($P6=13,8,IF($P6=14,7,IF($P6=15,6,0)))))))+IF($P6=16,5,IF($P6=17,4,IF($P6=18,3,0)))</f>
        <v>0</v>
      </c>
      <c r="R6" s="3"/>
      <c r="S6" s="2">
        <f>IF($R6=1,23,IF($R6=2,20,IF($R6=3,18,IF($R6=4,17,IF($R6=5,16,IF($R6=6,15,IF($R6=7,14,IF($R6=8,13,0))))))))+IF($R6=9,12,IF($R6=10,11,IF($R6=11,10,IF($R6=12,9,IF($R6=13,8,IF($R6=14,7,IF($R6=15,6,0)))))))+IF($R6=16,5,IF($R6=17,4,IF($R6=18,3,0)))</f>
        <v>0</v>
      </c>
      <c r="T6" s="3"/>
      <c r="U6" s="2">
        <f>IF($T6=1,23,IF($T6=2,20,IF($T6=3,18,IF($T6=4,17,IF($T6=5,16,IF($T6=6,15,IF($T6=7,14,IF($T6=8,13,0))))))))+IF($T6=9,12,IF($T6=10,11,IF($T6=11,10,IF($T6=12,9,IF($T6=13,8,IF($T6=14,7,IF($T6=15,6,0)))))))+IF($T6=16,5,IF($T6=17,4,IF($T6=18,3,0)))</f>
        <v>0</v>
      </c>
      <c r="V6" s="11"/>
      <c r="W6" s="2">
        <f>IF($V6=1,23,IF($V6=2,20,IF($V6=3,18,IF($V6=4,17,IF($V6=5,16,IF($V6=6,15,IF($V6=7,14,IF($V6=8,13,0))))))))+IF($V6=9,12,IF($V6=10,11,IF($V6=11,10,IF($V6=12,9,IF($V6=13,8,IF($V6=14,7,IF($V6=15,6,0)))))))+IF($V6=16,5,IF($V6=17,4,IF($V6=18,3,0)))</f>
        <v>0</v>
      </c>
      <c r="X6" s="11">
        <v>1</v>
      </c>
      <c r="Y6" s="2">
        <f>IF($X6=1,23,IF($X6=2,20,IF($X6=3,18,IF($X6=4,17,IF($X6=5,16,IF($X6=6,15,IF($X6=7,14,IF($X6=8,13,0))))))))+IF($X6=9,12,IF($X6=10,11,IF($X6=11,10,IF($X6=12,9,IF($X6=13,8,IF($X6=14,7,IF($X6=15,6,0)))))))+IF($X6=16,5,IF($X6=17,4,IF($X6=18,3,0)))</f>
        <v>23</v>
      </c>
      <c r="Z6" s="11">
        <v>1</v>
      </c>
      <c r="AA6" s="2">
        <f>IF($Z6=1,23,IF($Z6=2,20,IF($Z6=3,18,IF($Z6=4,17,IF($Z6=5,16,IF($Z6=6,15,IF($Z6=7,14,IF($Z6=8,13,0))))))))+IF($Z6=9,12,IF($Z6=10,11,IF($Z6=11,10,IF($Z6=12,9,IF($Z6=13,8,IF($Z6=14,7,IF($Z6=15,6,0)))))))+IF($Z6=16,5,IF($Z6=17,4,IF($Z6=18,3,0)))</f>
        <v>23</v>
      </c>
      <c r="AB6" s="5">
        <v>2</v>
      </c>
      <c r="AC6" s="2">
        <f aca="true" t="shared" si="0" ref="AC6:AC18">IF($AB6=1,23,IF($AB6=2,20,IF($AB6=3,18,IF($AB6=4,17,IF($AB6=5,16,IF($AB6=6,15,IF($AB6=7,14,IF($AB6=8,13,0))))))))+IF($AB6=9,12,IF($AB6=10,11,IF($AB6=11,10,IF($AB6=12,9,IF($AB6=13,8,IF($AB6=14,7,IF($AB6=15,6,0)))))))+IF($AB6=16,5,IF($AB6=17,4,IF($AB6=18,3,0)))</f>
        <v>20</v>
      </c>
      <c r="AD6" s="2" t="s">
        <v>65</v>
      </c>
      <c r="AE6" s="2" t="s">
        <v>445</v>
      </c>
      <c r="AF6" s="2" t="s">
        <v>67</v>
      </c>
    </row>
    <row r="7" spans="1:32" ht="15">
      <c r="A7" s="2">
        <v>2</v>
      </c>
      <c r="B7" s="2">
        <v>13</v>
      </c>
      <c r="C7" s="2"/>
      <c r="D7" s="2" t="s">
        <v>444</v>
      </c>
      <c r="E7" s="2" t="s">
        <v>310</v>
      </c>
      <c r="F7" s="2" t="s">
        <v>254</v>
      </c>
      <c r="G7" s="2">
        <f aca="true" t="shared" si="1" ref="G7:G18">I7+K7+M7+O7+Q7+S7+U7+W7+Y7+AA7+AC7</f>
        <v>56</v>
      </c>
      <c r="H7" s="3"/>
      <c r="I7" s="2">
        <f>IF($H7=1,23,IF($H7=2,20,IF($H7=3,18,IF($H7=4,17,IF($H7=5,16,IF($H7=6,15,IF($H7=7,14,IF($H7=8,13,0))))))))+IF($H7=9,12,IF($H7=10,11,IF($H7=11,10,IF($H7=12,9,IF($H7=13,8,IF($H7=14,7,IF($H7=15,6,0)))))))+IF($H7=16,5,IF($H7=17,4,IF($H7=18,3,0)))</f>
        <v>0</v>
      </c>
      <c r="J7" s="3"/>
      <c r="K7" s="2">
        <f aca="true" t="shared" si="2" ref="K7:K12">IF($J7=1,23,IF($J7=2,20,IF($J7=3,18,IF($J7=4,17,IF($J7=5,16,IF($J7=6,15,IF($J7=7,14,IF($J7=8,13,0))))))))+IF($J7=9,12,IF($J7=10,11,IF($J7=11,10,IF($J7=12,9,IF($J7=13,8,IF($J7=14,7,IF($J7=15,6,0)))))))+IF($J7=16,5,IF($J7=17,4,IF($J7=18,3,0)))</f>
        <v>0</v>
      </c>
      <c r="L7" s="3"/>
      <c r="M7" s="2">
        <f aca="true" t="shared" si="3" ref="M7:M12">IF($L7=1,23,IF($L7=2,20,IF($L7=3,18,IF($L7=4,17,IF($L7=5,16,IF($L7=6,15,IF($L7=7,14,IF($L7=8,13,0))))))))+IF($L7=9,12,IF($L7=10,11,IF($L7=11,10,IF($L7=12,9,IF($L7=13,8,IF($L7=14,7,IF($L7=15,6,0)))))))+IF($L7=16,5,IF($L7=17,4,IF($L7=18,3,0)))</f>
        <v>0</v>
      </c>
      <c r="N7" s="3"/>
      <c r="O7" s="2">
        <f aca="true" t="shared" si="4" ref="O7:O12">IF($N7=1,23,IF($N7=2,20,IF($N7=3,18,IF($N7=4,17,IF($N7=5,16,IF($N7=6,15,IF($N7=7,14,IF($N7=8,13,0))))))))+IF($N7=9,12,IF($N7=10,11,IF($N7=11,10,IF($N7=12,9,IF($N7=13,8,IF($N7=14,7,IF($N7=15,6,0)))))))+IF($N7=16,5,IF($N7=17,4,IF($N7=18,3,0)))</f>
        <v>0</v>
      </c>
      <c r="P7" s="3"/>
      <c r="Q7" s="2">
        <f aca="true" t="shared" si="5" ref="Q7:Q12">IF($P7=1,23,IF($P7=2,20,IF($P7=3,18,IF($P7=4,17,IF($P7=5,16,IF($P7=6,15,IF($P7=7,14,IF($P7=8,13,0))))))))+IF($P7=9,12,IF($P7=10,11,IF($P7=11,10,IF($P7=12,9,IF($P7=13,8,IF($P7=14,7,IF($P7=15,6,0)))))))+IF($P7=16,5,IF($P7=17,4,IF($P7=18,3,0)))</f>
        <v>0</v>
      </c>
      <c r="R7" s="3"/>
      <c r="S7" s="2">
        <f aca="true" t="shared" si="6" ref="S7:S12">IF($R7=1,23,IF($R7=2,20,IF($R7=3,18,IF($R7=4,17,IF($R7=5,16,IF($R7=6,15,IF($R7=7,14,IF($R7=8,13,0))))))))+IF($R7=9,12,IF($R7=10,11,IF($R7=11,10,IF($R7=12,9,IF($R7=13,8,IF($R7=14,7,IF($R7=15,6,0)))))))+IF($R7=16,5,IF($R7=17,4,IF($R7=18,3,0)))</f>
        <v>0</v>
      </c>
      <c r="T7" s="3"/>
      <c r="U7" s="2">
        <f aca="true" t="shared" si="7" ref="U7:U12">IF($T7=1,23,IF($T7=2,20,IF($T7=3,18,IF($T7=4,17,IF($T7=5,16,IF($T7=6,15,IF($T7=7,14,IF($T7=8,13,0))))))))+IF($T7=9,12,IF($T7=10,11,IF($T7=11,10,IF($T7=12,9,IF($T7=13,8,IF($T7=14,7,IF($T7=15,6,0)))))))+IF($T7=16,5,IF($T7=17,4,IF($T7=18,3,0)))</f>
        <v>0</v>
      </c>
      <c r="V7" s="11"/>
      <c r="W7" s="2">
        <f aca="true" t="shared" si="8" ref="W7:W12">IF($V7=1,23,IF($V7=2,20,IF($V7=3,18,IF($V7=4,17,IF($V7=5,16,IF($V7=6,15,IF($V7=7,14,IF($V7=8,13,0))))))))+IF($V7=9,12,IF($V7=10,11,IF($V7=11,10,IF($V7=12,9,IF($V7=13,8,IF($V7=14,7,IF($V7=15,6,0)))))))+IF($V7=16,5,IF($V7=17,4,IF($V7=18,3,0)))</f>
        <v>0</v>
      </c>
      <c r="X7" s="11">
        <v>2</v>
      </c>
      <c r="Y7" s="2">
        <f aca="true" t="shared" si="9" ref="Y7:Y12">IF($X7=1,23,IF($X7=2,20,IF($X7=3,18,IF($X7=4,17,IF($X7=5,16,IF($X7=6,15,IF($X7=7,14,IF($X7=8,13,0))))))))+IF($X7=9,12,IF($X7=10,11,IF($X7=11,10,IF($X7=12,9,IF($X7=13,8,IF($X7=14,7,IF($X7=15,6,0)))))))+IF($X7=16,5,IF($X7=17,4,IF($X7=18,3,0)))</f>
        <v>20</v>
      </c>
      <c r="Z7" s="11">
        <v>3</v>
      </c>
      <c r="AA7" s="2">
        <f aca="true" t="shared" si="10" ref="AA7:AA12">IF($Z7=1,23,IF($Z7=2,20,IF($Z7=3,18,IF($Z7=4,17,IF($Z7=5,16,IF($Z7=6,15,IF($Z7=7,14,IF($Z7=8,13,0))))))))+IF($Z7=9,12,IF($Z7=10,11,IF($Z7=11,10,IF($Z7=12,9,IF($Z7=13,8,IF($Z7=14,7,IF($Z7=15,6,0)))))))+IF($Z7=16,5,IF($Z7=17,4,IF($Z7=18,3,0)))</f>
        <v>18</v>
      </c>
      <c r="AB7" s="5">
        <v>3</v>
      </c>
      <c r="AC7" s="2">
        <f t="shared" si="0"/>
        <v>18</v>
      </c>
      <c r="AD7" s="2" t="s">
        <v>311</v>
      </c>
      <c r="AE7" s="2"/>
      <c r="AF7" s="2" t="s">
        <v>312</v>
      </c>
    </row>
    <row r="8" spans="1:32" ht="15">
      <c r="A8" s="2">
        <v>3</v>
      </c>
      <c r="B8" s="2">
        <v>67</v>
      </c>
      <c r="C8" s="2"/>
      <c r="D8" s="2" t="s">
        <v>444</v>
      </c>
      <c r="E8" s="2" t="s">
        <v>23</v>
      </c>
      <c r="F8" s="2" t="s">
        <v>79</v>
      </c>
      <c r="G8" s="2">
        <f t="shared" si="1"/>
        <v>48</v>
      </c>
      <c r="H8" s="3"/>
      <c r="I8" s="2">
        <f>IF($H8=1,23,IF($H8=2,20,IF($H8=3,18,IF($H8=4,17,IF($H8=5,16,IF($H8=6,15,IF($H8=7,14,IF($H8=8,13,0))))))))+IF($H8=9,12,IF($H8=10,11,IF($H8=11,10,IF($H8=12,9,IF($H8=13,8,IF($H8=14,7,IF($H8=15,6,0)))))))+IF($H8=16,5,IF($H8=17,4,IF($H8=18,3,0)))</f>
        <v>0</v>
      </c>
      <c r="J8" s="3"/>
      <c r="K8" s="2">
        <f t="shared" si="2"/>
        <v>0</v>
      </c>
      <c r="L8" s="3"/>
      <c r="M8" s="2">
        <f t="shared" si="3"/>
        <v>0</v>
      </c>
      <c r="N8" s="3"/>
      <c r="O8" s="2">
        <f t="shared" si="4"/>
        <v>0</v>
      </c>
      <c r="P8" s="3"/>
      <c r="Q8" s="2">
        <f t="shared" si="5"/>
        <v>0</v>
      </c>
      <c r="R8" s="3"/>
      <c r="S8" s="2">
        <f t="shared" si="6"/>
        <v>0</v>
      </c>
      <c r="T8" s="3"/>
      <c r="U8" s="2">
        <f t="shared" si="7"/>
        <v>0</v>
      </c>
      <c r="V8" s="11"/>
      <c r="W8" s="2">
        <f t="shared" si="8"/>
        <v>0</v>
      </c>
      <c r="X8" s="11">
        <v>5</v>
      </c>
      <c r="Y8" s="2">
        <f t="shared" si="9"/>
        <v>16</v>
      </c>
      <c r="Z8" s="11">
        <v>4</v>
      </c>
      <c r="AA8" s="2">
        <f t="shared" si="10"/>
        <v>17</v>
      </c>
      <c r="AB8" s="5">
        <v>6</v>
      </c>
      <c r="AC8" s="2">
        <f t="shared" si="0"/>
        <v>15</v>
      </c>
      <c r="AD8" s="2" t="s">
        <v>80</v>
      </c>
      <c r="AE8" s="2"/>
      <c r="AF8" s="2"/>
    </row>
    <row r="9" spans="1:32" ht="15">
      <c r="A9" s="2">
        <v>4</v>
      </c>
      <c r="B9" s="2">
        <v>33</v>
      </c>
      <c r="C9" s="2"/>
      <c r="D9" s="2" t="s">
        <v>444</v>
      </c>
      <c r="E9" s="2" t="s">
        <v>138</v>
      </c>
      <c r="F9" s="2" t="s">
        <v>435</v>
      </c>
      <c r="G9" s="2">
        <f t="shared" si="1"/>
        <v>43</v>
      </c>
      <c r="H9" s="3"/>
      <c r="I9" s="2">
        <f>IF($H9=1,23,IF($H9=2,20,IF($H9=3,18,IF($H9=4,17,IF($H9=5,16,IF($H9=6,15,IF($H9=7,14,IF($H9=8,13,0))))))))+IF($H9=9,12,IF($H9=10,11,IF($H9=11,10,IF($H9=12,9,IF($H9=13,8,IF($H9=14,7,IF($H9=15,6,0)))))))+IF($H9=16,5,IF($H9=17,4,IF($H9=18,3,0)))</f>
        <v>0</v>
      </c>
      <c r="J9" s="3"/>
      <c r="K9" s="2">
        <f t="shared" si="2"/>
        <v>0</v>
      </c>
      <c r="L9" s="3"/>
      <c r="M9" s="2">
        <f t="shared" si="3"/>
        <v>0</v>
      </c>
      <c r="N9" s="3"/>
      <c r="O9" s="2">
        <f t="shared" si="4"/>
        <v>0</v>
      </c>
      <c r="P9" s="3"/>
      <c r="Q9" s="2">
        <f t="shared" si="5"/>
        <v>0</v>
      </c>
      <c r="R9" s="3"/>
      <c r="S9" s="2">
        <f t="shared" si="6"/>
        <v>0</v>
      </c>
      <c r="T9" s="3"/>
      <c r="U9" s="2">
        <f t="shared" si="7"/>
        <v>0</v>
      </c>
      <c r="V9" s="11"/>
      <c r="W9" s="2">
        <f t="shared" si="8"/>
        <v>0</v>
      </c>
      <c r="X9" s="11">
        <v>7</v>
      </c>
      <c r="Y9" s="2">
        <f t="shared" si="9"/>
        <v>14</v>
      </c>
      <c r="Z9" s="11">
        <v>5</v>
      </c>
      <c r="AA9" s="2">
        <f t="shared" si="10"/>
        <v>16</v>
      </c>
      <c r="AB9" s="5">
        <v>8</v>
      </c>
      <c r="AC9" s="2">
        <f t="shared" si="0"/>
        <v>13</v>
      </c>
      <c r="AD9" s="2" t="s">
        <v>436</v>
      </c>
      <c r="AE9" s="2" t="s">
        <v>451</v>
      </c>
      <c r="AF9" s="2" t="s">
        <v>438</v>
      </c>
    </row>
    <row r="10" spans="1:32" ht="15">
      <c r="A10" s="2">
        <v>5</v>
      </c>
      <c r="B10" s="2">
        <v>35</v>
      </c>
      <c r="C10" s="2"/>
      <c r="D10" s="2" t="s">
        <v>444</v>
      </c>
      <c r="E10" s="2" t="s">
        <v>423</v>
      </c>
      <c r="F10" s="2" t="s">
        <v>424</v>
      </c>
      <c r="G10" s="2">
        <f>I10+K10+M10+O10+Q10+S10+U10+W10+Y10+AA10+AC10</f>
        <v>43</v>
      </c>
      <c r="H10" s="3"/>
      <c r="I10" s="2">
        <f>IF($H10=1,23,IF($H10=2,20,IF($H10=3,18,IF($H10=4,17,IF($H10=5,16,IF($H10=6,15,IF($H10=7,14,IF($H10=8,13,0))))))))+IF($H10=9,12,IF($H10=10,11,IF($H10=11,10,IF($H10=12,9,IF($H10=13,8,IF($H10=14,7,IF($H10=15,6,0)))))))+IF($H10=16,5,IF($H10=17,4,IF($H10=18,3,0)))</f>
        <v>0</v>
      </c>
      <c r="J10" s="3"/>
      <c r="K10" s="2">
        <f t="shared" si="2"/>
        <v>0</v>
      </c>
      <c r="L10" s="3"/>
      <c r="M10" s="2">
        <f t="shared" si="3"/>
        <v>0</v>
      </c>
      <c r="N10" s="11"/>
      <c r="O10" s="2">
        <f t="shared" si="4"/>
        <v>0</v>
      </c>
      <c r="P10" s="3"/>
      <c r="Q10" s="2">
        <f t="shared" si="5"/>
        <v>0</v>
      </c>
      <c r="R10" s="3"/>
      <c r="S10" s="2">
        <f t="shared" si="6"/>
        <v>0</v>
      </c>
      <c r="T10" s="3"/>
      <c r="U10" s="2">
        <f t="shared" si="7"/>
        <v>0</v>
      </c>
      <c r="V10" s="11"/>
      <c r="W10" s="2">
        <f t="shared" si="8"/>
        <v>0</v>
      </c>
      <c r="X10" s="11">
        <v>6</v>
      </c>
      <c r="Y10" s="2">
        <f t="shared" si="9"/>
        <v>15</v>
      </c>
      <c r="Z10" s="11">
        <v>7</v>
      </c>
      <c r="AA10" s="2">
        <f t="shared" si="10"/>
        <v>14</v>
      </c>
      <c r="AB10" s="5">
        <v>7</v>
      </c>
      <c r="AC10" s="2">
        <f t="shared" si="0"/>
        <v>14</v>
      </c>
      <c r="AD10" s="2" t="s">
        <v>425</v>
      </c>
      <c r="AE10" s="2" t="s">
        <v>69</v>
      </c>
      <c r="AF10" s="2" t="s">
        <v>427</v>
      </c>
    </row>
    <row r="11" spans="1:32" ht="15">
      <c r="A11" s="2">
        <v>6</v>
      </c>
      <c r="B11" s="2">
        <v>85</v>
      </c>
      <c r="C11" s="2"/>
      <c r="D11" s="2" t="s">
        <v>444</v>
      </c>
      <c r="E11" s="2" t="s">
        <v>428</v>
      </c>
      <c r="F11" s="2" t="s">
        <v>429</v>
      </c>
      <c r="G11" s="2">
        <f t="shared" si="1"/>
        <v>35</v>
      </c>
      <c r="H11" s="3"/>
      <c r="I11" s="2">
        <f>IF($H11=1,23,IF($H11=2,20,IF($H11=3,18,IF($H11=4,17,IF($H11=5,16,IF($H11=6,15,IF($H11=7,14,IF($H11=8,13,0))))))))+IF($H11=9,12,IF($H11=10,11,IF($H11=11,10,IF($H11=12,9,IF($H11=13,8,IF($H11=14,7,IF($H11=15,6,0)))))))+IF($H11=16,5,IF($H11=17,4,IF($H11=18,3,0)))</f>
        <v>0</v>
      </c>
      <c r="J11" s="3"/>
      <c r="K11" s="2">
        <f t="shared" si="2"/>
        <v>0</v>
      </c>
      <c r="L11" s="3"/>
      <c r="M11" s="2">
        <f t="shared" si="3"/>
        <v>0</v>
      </c>
      <c r="N11" s="11"/>
      <c r="O11" s="2">
        <f t="shared" si="4"/>
        <v>0</v>
      </c>
      <c r="P11" s="3"/>
      <c r="Q11" s="2">
        <f t="shared" si="5"/>
        <v>0</v>
      </c>
      <c r="R11" s="3"/>
      <c r="S11" s="2">
        <f t="shared" si="6"/>
        <v>0</v>
      </c>
      <c r="T11" s="3"/>
      <c r="U11" s="2">
        <f t="shared" si="7"/>
        <v>0</v>
      </c>
      <c r="V11" s="11"/>
      <c r="W11" s="2">
        <f t="shared" si="8"/>
        <v>0</v>
      </c>
      <c r="X11" s="11">
        <v>3</v>
      </c>
      <c r="Y11" s="2">
        <f t="shared" si="9"/>
        <v>18</v>
      </c>
      <c r="Z11" s="11"/>
      <c r="AA11" s="2">
        <f t="shared" si="10"/>
        <v>0</v>
      </c>
      <c r="AB11" s="5">
        <v>4</v>
      </c>
      <c r="AC11" s="2">
        <f t="shared" si="0"/>
        <v>17</v>
      </c>
      <c r="AD11" s="2" t="s">
        <v>430</v>
      </c>
      <c r="AE11" s="2" t="s">
        <v>450</v>
      </c>
      <c r="AF11" s="2" t="s">
        <v>432</v>
      </c>
    </row>
    <row r="12" spans="1:32" ht="15">
      <c r="A12" s="2">
        <v>7</v>
      </c>
      <c r="B12" s="2">
        <v>666</v>
      </c>
      <c r="C12" s="2"/>
      <c r="D12" s="2" t="s">
        <v>444</v>
      </c>
      <c r="E12" s="2" t="s">
        <v>58</v>
      </c>
      <c r="F12" s="2" t="s">
        <v>59</v>
      </c>
      <c r="G12" s="2">
        <f t="shared" si="1"/>
        <v>29</v>
      </c>
      <c r="H12" s="11"/>
      <c r="I12" s="2">
        <f aca="true" t="shared" si="11" ref="I12:I18">IF($H12=1,23,IF($H12=2,20,IF($H12=3,18,IF($H12=4,17,IF($H12=5,16,IF($H12=6,15,IF($H12=7,14,IF($H12=8,13,0))))))))+IF($H12=9,12,IF($H12=10,11,IF($H12=11,10,IF($H12=12,9,IF($H12=13,8,IF($H12=14,7,IF($H12=15,6,0)))))))+IF($H12=16,5,IF($H12=17,4,IF($H12=18,3,0)))</f>
        <v>0</v>
      </c>
      <c r="J12" s="11"/>
      <c r="K12" s="2">
        <f t="shared" si="2"/>
        <v>0</v>
      </c>
      <c r="L12" s="3"/>
      <c r="M12" s="2">
        <f t="shared" si="3"/>
        <v>0</v>
      </c>
      <c r="N12" s="11"/>
      <c r="O12" s="2">
        <f t="shared" si="4"/>
        <v>0</v>
      </c>
      <c r="P12" s="11"/>
      <c r="Q12" s="2">
        <f t="shared" si="5"/>
        <v>0</v>
      </c>
      <c r="R12" s="3"/>
      <c r="S12" s="2">
        <f t="shared" si="6"/>
        <v>0</v>
      </c>
      <c r="T12" s="11"/>
      <c r="U12" s="2">
        <f t="shared" si="7"/>
        <v>0</v>
      </c>
      <c r="V12" s="11"/>
      <c r="W12" s="2">
        <f t="shared" si="8"/>
        <v>0</v>
      </c>
      <c r="X12" s="11">
        <v>4</v>
      </c>
      <c r="Y12" s="2">
        <f t="shared" si="9"/>
        <v>17</v>
      </c>
      <c r="Z12" s="11"/>
      <c r="AA12" s="2">
        <f t="shared" si="10"/>
        <v>0</v>
      </c>
      <c r="AB12" s="5">
        <v>9</v>
      </c>
      <c r="AC12" s="2">
        <f t="shared" si="0"/>
        <v>12</v>
      </c>
      <c r="AD12" s="2" t="s">
        <v>60</v>
      </c>
      <c r="AE12" s="2"/>
      <c r="AF12" s="2" t="s">
        <v>62</v>
      </c>
    </row>
    <row r="13" spans="1:32" ht="15">
      <c r="A13" s="2">
        <v>8</v>
      </c>
      <c r="B13" s="4">
        <v>42</v>
      </c>
      <c r="C13" s="9"/>
      <c r="D13" s="2" t="s">
        <v>444</v>
      </c>
      <c r="E13" s="4" t="s">
        <v>454</v>
      </c>
      <c r="F13" s="4" t="s">
        <v>142</v>
      </c>
      <c r="G13" s="2">
        <f t="shared" si="1"/>
        <v>23</v>
      </c>
      <c r="H13" s="12"/>
      <c r="I13" s="2">
        <f t="shared" si="11"/>
        <v>0</v>
      </c>
      <c r="J13" s="12"/>
      <c r="K13" s="9"/>
      <c r="L13" s="12"/>
      <c r="M13" s="9"/>
      <c r="N13" s="12"/>
      <c r="O13" s="9"/>
      <c r="P13" s="12"/>
      <c r="Q13" s="9"/>
      <c r="R13" s="12"/>
      <c r="S13" s="9"/>
      <c r="T13" s="12"/>
      <c r="U13" s="9"/>
      <c r="V13" s="12"/>
      <c r="W13" s="9"/>
      <c r="X13" s="12"/>
      <c r="Y13" s="9"/>
      <c r="Z13" s="12"/>
      <c r="AA13" s="9"/>
      <c r="AB13" s="5">
        <v>1</v>
      </c>
      <c r="AC13" s="2">
        <f t="shared" si="0"/>
        <v>23</v>
      </c>
      <c r="AD13" s="9"/>
      <c r="AE13" s="9"/>
      <c r="AF13" s="9"/>
    </row>
    <row r="14" spans="1:32" ht="15">
      <c r="A14" s="2">
        <v>9</v>
      </c>
      <c r="B14" s="2">
        <v>14</v>
      </c>
      <c r="C14" s="2"/>
      <c r="D14" s="2" t="s">
        <v>444</v>
      </c>
      <c r="E14" s="2" t="s">
        <v>187</v>
      </c>
      <c r="F14" s="2" t="s">
        <v>188</v>
      </c>
      <c r="G14" s="2">
        <f t="shared" si="1"/>
        <v>20</v>
      </c>
      <c r="H14" s="11"/>
      <c r="I14" s="2">
        <f t="shared" si="11"/>
        <v>0</v>
      </c>
      <c r="J14" s="11"/>
      <c r="K14" s="2">
        <f>IF($J14=1,23,IF($J14=2,20,IF($J14=3,18,IF($J14=4,17,IF($J14=5,16,IF($J14=6,15,IF($J14=7,14,IF($J14=8,13,0))))))))+IF($J14=9,12,IF($J14=10,11,IF($J14=11,10,IF($J14=12,9,IF($J14=13,8,IF($J14=14,7,IF($J14=15,6,0)))))))+IF($J14=16,5,IF($J14=17,4,IF($J14=18,3,0)))</f>
        <v>0</v>
      </c>
      <c r="L14" s="11"/>
      <c r="M14" s="2">
        <f>IF($L14=1,23,IF($L14=2,20,IF($L14=3,18,IF($L14=4,17,IF($L14=5,16,IF($L14=6,15,IF($L14=7,14,IF($L14=8,13,0))))))))+IF($L14=9,12,IF($L14=10,11,IF($L14=11,10,IF($L14=12,9,IF($L14=13,8,IF($L14=14,7,IF($L14=15,6,0)))))))+IF($L14=16,5,IF($L14=17,4,IF($L14=18,3,0)))</f>
        <v>0</v>
      </c>
      <c r="N14" s="11"/>
      <c r="O14" s="2">
        <f>IF($N14=1,23,IF($N14=2,20,IF($N14=3,18,IF($N14=4,17,IF($N14=5,16,IF($N14=6,15,IF($N14=7,14,IF($N14=8,13,0))))))))+IF($N14=9,12,IF($N14=10,11,IF($N14=11,10,IF($N14=12,9,IF($N14=13,8,IF($N14=14,7,IF($N14=15,6,0)))))))+IF($N14=16,5,IF($N14=17,4,IF($N14=18,3,0)))</f>
        <v>0</v>
      </c>
      <c r="P14" s="11"/>
      <c r="Q14" s="2">
        <f>IF($P14=1,23,IF($P14=2,20,IF($P14=3,18,IF($P14=4,17,IF($P14=5,16,IF($P14=6,15,IF($P14=7,14,IF($P14=8,13,0))))))))+IF($P14=9,12,IF($P14=10,11,IF($P14=11,10,IF($P14=12,9,IF($P14=13,8,IF($P14=14,7,IF($P14=15,6,0)))))))+IF($P14=16,5,IF($P14=17,4,IF($P14=18,3,0)))</f>
        <v>0</v>
      </c>
      <c r="R14" s="11"/>
      <c r="S14" s="2">
        <f>IF($R14=1,23,IF($R14=2,20,IF($R14=3,18,IF($R14=4,17,IF($R14=5,16,IF($R14=6,15,IF($R14=7,14,IF($R14=8,13,0))))))))+IF($R14=9,12,IF($R14=10,11,IF($R14=11,10,IF($R14=12,9,IF($R14=13,8,IF($R14=14,7,IF($R14=15,6,0)))))))+IF($R14=16,5,IF($R14=17,4,IF($R14=18,3,0)))</f>
        <v>0</v>
      </c>
      <c r="T14" s="11"/>
      <c r="U14" s="2">
        <f>IF($T14=1,23,IF($T14=2,20,IF($T14=3,18,IF($T14=4,17,IF($T14=5,16,IF($T14=6,15,IF($T14=7,14,IF($T14=8,13,0))))))))+IF($T14=9,12,IF($T14=10,11,IF($T14=11,10,IF($T14=12,9,IF($T14=13,8,IF($T14=14,7,IF($T14=15,6,0)))))))+IF($T14=16,5,IF($T14=17,4,IF($T14=18,3,0)))</f>
        <v>0</v>
      </c>
      <c r="V14" s="11"/>
      <c r="W14" s="2">
        <f>IF($V14=1,23,IF($V14=2,20,IF($V14=3,18,IF($V14=4,17,IF($V14=5,16,IF($V14=6,15,IF($V14=7,14,IF($V14=8,13,0))))))))+IF($V14=9,12,IF($V14=10,11,IF($V14=11,10,IF($V14=12,9,IF($V14=13,8,IF($V14=14,7,IF($V14=15,6,0)))))))+IF($V14=16,5,IF($V14=17,4,IF($V14=18,3,0)))</f>
        <v>0</v>
      </c>
      <c r="X14" s="11"/>
      <c r="Y14" s="2">
        <f>IF($X14=1,23,IF($X14=2,20,IF($X14=3,18,IF($X14=4,17,IF($X14=5,16,IF($X14=6,15,IF($X14=7,14,IF($X14=8,13,0))))))))+IF($X14=9,12,IF($X14=10,11,IF($X14=11,10,IF($X14=12,9,IF($X14=13,8,IF($X14=14,7,IF($X14=15,6,0)))))))+IF($X14=16,5,IF($X14=17,4,IF($X14=18,3,0)))</f>
        <v>0</v>
      </c>
      <c r="Z14" s="11">
        <v>2</v>
      </c>
      <c r="AA14" s="2">
        <f>IF($Z14=1,23,IF($Z14=2,20,IF($Z14=3,18,IF($Z14=4,17,IF($Z14=5,16,IF($Z14=6,15,IF($Z14=7,14,IF($Z14=8,13,0))))))))+IF($Z14=9,12,IF($Z14=10,11,IF($Z14=11,10,IF($Z14=12,9,IF($Z14=13,8,IF($Z14=14,7,IF($Z14=15,6,0)))))))+IF($Z14=16,5,IF($Z14=17,4,IF($Z14=18,3,0)))</f>
        <v>20</v>
      </c>
      <c r="AB14" s="5"/>
      <c r="AC14" s="2">
        <f t="shared" si="0"/>
        <v>0</v>
      </c>
      <c r="AD14" s="2" t="s">
        <v>94</v>
      </c>
      <c r="AE14" s="2" t="s">
        <v>49</v>
      </c>
      <c r="AF14" s="2" t="s">
        <v>189</v>
      </c>
    </row>
    <row r="15" spans="1:32" ht="15">
      <c r="A15" s="2">
        <v>10</v>
      </c>
      <c r="B15" s="7">
        <v>70</v>
      </c>
      <c r="C15" s="9"/>
      <c r="D15" s="2" t="s">
        <v>444</v>
      </c>
      <c r="E15" s="4" t="s">
        <v>324</v>
      </c>
      <c r="F15" s="4" t="s">
        <v>325</v>
      </c>
      <c r="G15" s="2">
        <f t="shared" si="1"/>
        <v>16</v>
      </c>
      <c r="H15" s="12"/>
      <c r="I15" s="2">
        <f t="shared" si="11"/>
        <v>0</v>
      </c>
      <c r="J15" s="12"/>
      <c r="K15" s="9"/>
      <c r="L15" s="12"/>
      <c r="M15" s="9"/>
      <c r="N15" s="12"/>
      <c r="O15" s="9"/>
      <c r="P15" s="12"/>
      <c r="Q15" s="9"/>
      <c r="R15" s="12"/>
      <c r="S15" s="9"/>
      <c r="T15" s="12"/>
      <c r="U15" s="9"/>
      <c r="V15" s="12"/>
      <c r="W15" s="9"/>
      <c r="X15" s="12"/>
      <c r="Y15" s="9"/>
      <c r="Z15" s="12"/>
      <c r="AA15" s="9"/>
      <c r="AB15" s="5">
        <v>5</v>
      </c>
      <c r="AC15" s="2">
        <f t="shared" si="0"/>
        <v>16</v>
      </c>
      <c r="AD15" s="9"/>
      <c r="AE15" s="9"/>
      <c r="AF15" s="9"/>
    </row>
    <row r="16" spans="1:32" ht="15">
      <c r="A16" s="2">
        <v>11</v>
      </c>
      <c r="B16" s="2">
        <v>5</v>
      </c>
      <c r="C16" s="2"/>
      <c r="D16" s="2" t="s">
        <v>444</v>
      </c>
      <c r="E16" s="2" t="s">
        <v>446</v>
      </c>
      <c r="F16" s="2" t="s">
        <v>447</v>
      </c>
      <c r="G16" s="2">
        <f t="shared" si="1"/>
        <v>15</v>
      </c>
      <c r="H16" s="11"/>
      <c r="I16" s="2">
        <f t="shared" si="11"/>
        <v>0</v>
      </c>
      <c r="J16" s="11"/>
      <c r="K16" s="2">
        <f>IF($J16=1,23,IF($J16=2,20,IF($J16=3,18,IF($J16=4,17,IF($J16=5,16,IF($J16=6,15,IF($J16=7,14,IF($J16=8,13,0))))))))+IF($J16=9,12,IF($J16=10,11,IF($J16=11,10,IF($J16=12,9,IF($J16=13,8,IF($J16=14,7,IF($J16=15,6,0)))))))+IF($J16=16,5,IF($J16=17,4,IF($J16=18,3,0)))</f>
        <v>0</v>
      </c>
      <c r="L16" s="3"/>
      <c r="M16" s="2">
        <f>IF($L16=1,23,IF($L16=2,20,IF($L16=3,18,IF($L16=4,17,IF($L16=5,16,IF($L16=6,15,IF($L16=7,14,IF($L16=8,13,0))))))))+IF($L16=9,12,IF($L16=10,11,IF($L16=11,10,IF($L16=12,9,IF($L16=13,8,IF($L16=14,7,IF($L16=15,6,0)))))))+IF($L16=16,5,IF($L16=17,4,IF($L16=18,3,0)))</f>
        <v>0</v>
      </c>
      <c r="N16" s="11"/>
      <c r="O16" s="2">
        <f>IF($N16=1,23,IF($N16=2,20,IF($N16=3,18,IF($N16=4,17,IF($N16=5,16,IF($N16=6,15,IF($N16=7,14,IF($N16=8,13,0))))))))+IF($N16=9,12,IF($N16=10,11,IF($N16=11,10,IF($N16=12,9,IF($N16=13,8,IF($N16=14,7,IF($N16=15,6,0)))))))+IF($N16=16,5,IF($N16=17,4,IF($N16=18,3,0)))</f>
        <v>0</v>
      </c>
      <c r="P16" s="11"/>
      <c r="Q16" s="2">
        <f>IF($P16=1,23,IF($P16=2,20,IF($P16=3,18,IF($P16=4,17,IF($P16=5,16,IF($P16=6,15,IF($P16=7,14,IF($P16=8,13,0))))))))+IF($P16=9,12,IF($P16=10,11,IF($P16=11,10,IF($P16=12,9,IF($P16=13,8,IF($P16=14,7,IF($P16=15,6,0)))))))+IF($P16=16,5,IF($P16=17,4,IF($P16=18,3,0)))</f>
        <v>0</v>
      </c>
      <c r="R16" s="11"/>
      <c r="S16" s="2">
        <f>IF($R16=1,23,IF($R16=2,20,IF($R16=3,18,IF($R16=4,17,IF($R16=5,16,IF($R16=6,15,IF($R16=7,14,IF($R16=8,13,0))))))))+IF($R16=9,12,IF($R16=10,11,IF($R16=11,10,IF($R16=12,9,IF($R16=13,8,IF($R16=14,7,IF($R16=15,6,0)))))))+IF($R16=16,5,IF($R16=17,4,IF($R16=18,3,0)))</f>
        <v>0</v>
      </c>
      <c r="T16" s="11"/>
      <c r="U16" s="2">
        <f>IF($T16=1,23,IF($T16=2,20,IF($T16=3,18,IF($T16=4,17,IF($T16=5,16,IF($T16=6,15,IF($T16=7,14,IF($T16=8,13,0))))))))+IF($T16=9,12,IF($T16=10,11,IF($T16=11,10,IF($T16=12,9,IF($T16=13,8,IF($T16=14,7,IF($T16=15,6,0)))))))+IF($T16=16,5,IF($T16=17,4,IF($T16=18,3,0)))</f>
        <v>0</v>
      </c>
      <c r="V16" s="11"/>
      <c r="W16" s="2">
        <f>IF($V16=1,23,IF($V16=2,20,IF($V16=3,18,IF($V16=4,17,IF($V16=5,16,IF($V16=6,15,IF($V16=7,14,IF($V16=8,13,0))))))))+IF($V16=9,12,IF($V16=10,11,IF($V16=11,10,IF($V16=12,9,IF($V16=13,8,IF($V16=14,7,IF($V16=15,6,0)))))))+IF($V16=16,5,IF($V16=17,4,IF($V16=18,3,0)))</f>
        <v>0</v>
      </c>
      <c r="X16" s="11"/>
      <c r="Y16" s="2">
        <f>IF($X16=1,23,IF($X16=2,20,IF($X16=3,18,IF($X16=4,17,IF($X16=5,16,IF($X16=6,15,IF($X16=7,14,IF($X16=8,13,0))))))))+IF($X16=9,12,IF($X16=10,11,IF($X16=11,10,IF($X16=12,9,IF($X16=13,8,IF($X16=14,7,IF($X16=15,6,0)))))))+IF($X16=16,5,IF($X16=17,4,IF($X16=18,3,0)))</f>
        <v>0</v>
      </c>
      <c r="Z16" s="11">
        <v>6</v>
      </c>
      <c r="AA16" s="2">
        <f>IF($Z16=1,23,IF($Z16=2,20,IF($Z16=3,18,IF($Z16=4,17,IF($Z16=5,16,IF($Z16=6,15,IF($Z16=7,14,IF($Z16=8,13,0))))))))+IF($Z16=9,12,IF($Z16=10,11,IF($Z16=11,10,IF($Z16=12,9,IF($Z16=13,8,IF($Z16=14,7,IF($Z16=15,6,0)))))))+IF($Z16=16,5,IF($Z16=17,4,IF($Z16=18,3,0)))</f>
        <v>15</v>
      </c>
      <c r="AB16" s="5"/>
      <c r="AC16" s="2">
        <f t="shared" si="0"/>
        <v>0</v>
      </c>
      <c r="AD16" s="2" t="s">
        <v>448</v>
      </c>
      <c r="AE16" s="2"/>
      <c r="AF16" s="2" t="s">
        <v>449</v>
      </c>
    </row>
    <row r="17" spans="1:32" ht="15">
      <c r="A17" s="2">
        <v>12</v>
      </c>
      <c r="B17" s="2">
        <v>2</v>
      </c>
      <c r="C17" s="8"/>
      <c r="D17" s="2" t="s">
        <v>444</v>
      </c>
      <c r="E17" s="2" t="s">
        <v>439</v>
      </c>
      <c r="F17" s="2" t="s">
        <v>440</v>
      </c>
      <c r="G17" s="2">
        <f t="shared" si="1"/>
        <v>13</v>
      </c>
      <c r="H17" s="13"/>
      <c r="I17" s="2">
        <f t="shared" si="11"/>
        <v>0</v>
      </c>
      <c r="J17" s="10"/>
      <c r="K17" s="8">
        <f>IF($J17=1,23,IF($J17=2,20,IF($J17=3,18,IF($J17=4,17,IF($J17=5,16,IF($J17=6,15,IF($J17=7,14,IF($J17=8,13,0))))))))+IF($J17=9,12,IF($J17=10,11,IF($J17=11,10,IF($J17=12,9,IF($J17=13,8,IF($J17=14,7,IF($J17=15,6,0)))))))+IF($J17=16,5,IF($J17=17,4,IF($J17=18,3,0)))</f>
        <v>0</v>
      </c>
      <c r="L17" s="10"/>
      <c r="M17" s="8">
        <f>IF($L17=1,23,IF($L17=2,20,IF($L17=3,18,IF($L17=4,17,IF($L17=5,16,IF($L17=6,15,IF($L17=7,14,IF($L17=8,13,0))))))))+IF($L17=9,12,IF($L17=10,11,IF($L17=11,10,IF($L17=12,9,IF($L17=13,8,IF($L17=14,7,IF($L17=15,6,0)))))))+IF($L17=16,5,IF($L17=17,4,IF($L17=18,3,0)))</f>
        <v>0</v>
      </c>
      <c r="N17" s="13"/>
      <c r="O17" s="8">
        <f>IF($N17=1,23,IF($N17=2,20,IF($N17=3,18,IF($N17=4,17,IF($N17=5,16,IF($N17=6,15,IF($N17=7,14,IF($N17=8,13,0))))))))+IF($N17=9,12,IF($N17=10,11,IF($N17=11,10,IF($N17=12,9,IF($N17=13,8,IF($N17=14,7,IF($N17=15,6,0)))))))+IF($N17=16,5,IF($N17=17,4,IF($N17=18,3,0)))</f>
        <v>0</v>
      </c>
      <c r="P17" s="10"/>
      <c r="Q17" s="8">
        <f>IF($P17=1,23,IF($P17=2,20,IF($P17=3,18,IF($P17=4,17,IF($P17=5,16,IF($P17=6,15,IF($P17=7,14,IF($P17=8,13,0))))))))+IF($P17=9,12,IF($P17=10,11,IF($P17=11,10,IF($P17=12,9,IF($P17=13,8,IF($P17=14,7,IF($P17=15,6,0)))))))+IF($P17=16,5,IF($P17=17,4,IF($P17=18,3,0)))</f>
        <v>0</v>
      </c>
      <c r="R17" s="13"/>
      <c r="S17" s="8">
        <f>IF($R17=1,23,IF($R17=2,20,IF($R17=3,18,IF($R17=4,17,IF($R17=5,16,IF($R17=6,15,IF($R17=7,14,IF($R17=8,13,0))))))))+IF($R17=9,12,IF($R17=10,11,IF($R17=11,10,IF($R17=12,9,IF($R17=13,8,IF($R17=14,7,IF($R17=15,6,0)))))))+IF($R17=16,5,IF($R17=17,4,IF($R17=18,3,0)))</f>
        <v>0</v>
      </c>
      <c r="T17" s="13"/>
      <c r="U17" s="8">
        <f>IF($T17=1,23,IF($T17=2,20,IF($T17=3,18,IF($T17=4,17,IF($T17=5,16,IF($T17=6,15,IF($T17=7,14,IF($T17=8,13,0))))))))+IF($T17=9,12,IF($T17=10,11,IF($T17=11,10,IF($T17=12,9,IF($T17=13,8,IF($T17=14,7,IF($T17=15,6,0)))))))+IF($T17=16,5,IF($T17=17,4,IF($T17=18,3,0)))</f>
        <v>0</v>
      </c>
      <c r="V17" s="13"/>
      <c r="W17" s="8">
        <f>IF($V17=1,23,IF($V17=2,20,IF($V17=3,18,IF($V17=4,17,IF($V17=5,16,IF($V17=6,15,IF($V17=7,14,IF($V17=8,13,0))))))))+IF($V17=9,12,IF($V17=10,11,IF($V17=11,10,IF($V17=12,9,IF($V17=13,8,IF($V17=14,7,IF($V17=15,6,0)))))))+IF($V17=16,5,IF($V17=17,4,IF($V17=18,3,0)))</f>
        <v>0</v>
      </c>
      <c r="X17" s="13"/>
      <c r="Y17" s="8">
        <f>IF($X17=1,23,IF($X17=2,20,IF($X17=3,18,IF($X17=4,17,IF($X17=5,16,IF($X17=6,15,IF($X17=7,14,IF($X17=8,13,0))))))))+IF($X17=9,12,IF($X17=10,11,IF($X17=11,10,IF($X17=12,9,IF($X17=13,8,IF($X17=14,7,IF($X17=15,6,0)))))))+IF($X17=16,5,IF($X17=17,4,IF($X17=18,3,0)))</f>
        <v>0</v>
      </c>
      <c r="Z17" s="13">
        <v>8</v>
      </c>
      <c r="AA17" s="8">
        <f>IF($Z17=1,23,IF($Z17=2,20,IF($Z17=3,18,IF($Z17=4,17,IF($Z17=5,16,IF($Z17=6,15,IF($Z17=7,14,IF($Z17=8,13,0))))))))+IF($Z17=9,12,IF($Z17=10,11,IF($Z17=11,10,IF($Z17=12,9,IF($Z17=13,8,IF($Z17=14,7,IF($Z17=15,6,0)))))))+IF($Z17=16,5,IF($Z17=17,4,IF($Z17=18,3,0)))</f>
        <v>13</v>
      </c>
      <c r="AB17" s="5"/>
      <c r="AC17" s="2">
        <f t="shared" si="0"/>
        <v>0</v>
      </c>
      <c r="AD17" s="8" t="s">
        <v>441</v>
      </c>
      <c r="AE17" s="8" t="s">
        <v>442</v>
      </c>
      <c r="AF17" s="8"/>
    </row>
    <row r="18" spans="1:32" ht="15">
      <c r="A18" s="2">
        <v>13</v>
      </c>
      <c r="B18" s="2">
        <v>119</v>
      </c>
      <c r="C18" s="8">
        <v>123678212527</v>
      </c>
      <c r="D18" s="2" t="s">
        <v>444</v>
      </c>
      <c r="E18" s="2" t="s">
        <v>156</v>
      </c>
      <c r="F18" s="2" t="s">
        <v>15</v>
      </c>
      <c r="G18" s="2">
        <f t="shared" si="1"/>
        <v>0</v>
      </c>
      <c r="H18" s="10"/>
      <c r="I18" s="2">
        <f t="shared" si="11"/>
        <v>0</v>
      </c>
      <c r="J18" s="10"/>
      <c r="K18" s="8">
        <f>IF($J18=1,23,IF($J18=2,20,IF($J18=3,18,IF($J18=4,17,IF($J18=5,16,IF($J18=6,15,IF($J18=7,14,IF($J18=8,13,0))))))))+IF($J18=9,12,IF($J18=10,11,IF($J18=11,10,IF($J18=12,9,IF($J18=13,8,IF($J18=14,7,IF($J18=15,6,0)))))))+IF($J18=16,5,IF($J18=17,4,IF($J18=18,3,0)))</f>
        <v>0</v>
      </c>
      <c r="L18" s="10"/>
      <c r="M18" s="8">
        <f>IF($L18=1,23,IF($L18=2,20,IF($L18=3,18,IF($L18=4,17,IF($L18=5,16,IF($L18=6,15,IF($L18=7,14,IF($L18=8,13,0))))))))+IF($L18=9,12,IF($L18=10,11,IF($L18=11,10,IF($L18=12,9,IF($L18=13,8,IF($L18=14,7,IF($L18=15,6,0)))))))+IF($L18=16,5,IF($L18=17,4,IF($L18=18,3,0)))</f>
        <v>0</v>
      </c>
      <c r="N18" s="13"/>
      <c r="O18" s="8">
        <f>IF($N18=1,23,IF($N18=2,20,IF($N18=3,18,IF($N18=4,17,IF($N18=5,16,IF($N18=6,15,IF($N18=7,14,IF($N18=8,13,0))))))))+IF($N18=9,12,IF($N18=10,11,IF($N18=11,10,IF($N18=12,9,IF($N18=13,8,IF($N18=14,7,IF($N18=15,6,0)))))))+IF($N18=16,5,IF($N18=17,4,IF($N18=18,3,0)))</f>
        <v>0</v>
      </c>
      <c r="P18" s="10"/>
      <c r="Q18" s="8">
        <f>IF($P18=1,23,IF($P18=2,20,IF($P18=3,18,IF($P18=4,17,IF($P18=5,16,IF($P18=6,15,IF($P18=7,14,IF($P18=8,13,0))))))))+IF($P18=9,12,IF($P18=10,11,IF($P18=11,10,IF($P18=12,9,IF($P18=13,8,IF($P18=14,7,IF($P18=15,6,0)))))))+IF($P18=16,5,IF($P18=17,4,IF($P18=18,3,0)))</f>
        <v>0</v>
      </c>
      <c r="R18" s="13"/>
      <c r="S18" s="8">
        <f>IF($R18=1,23,IF($R18=2,20,IF($R18=3,18,IF($R18=4,17,IF($R18=5,16,IF($R18=6,15,IF($R18=7,14,IF($R18=8,13,0))))))))+IF($R18=9,12,IF($R18=10,11,IF($R18=11,10,IF($R18=12,9,IF($R18=13,8,IF($R18=14,7,IF($R18=15,6,0)))))))+IF($R18=16,5,IF($R18=17,4,IF($R18=18,3,0)))</f>
        <v>0</v>
      </c>
      <c r="T18" s="13"/>
      <c r="U18" s="8">
        <f>IF($T18=1,23,IF($T18=2,20,IF($T18=3,18,IF($T18=4,17,IF($T18=5,16,IF($T18=6,15,IF($T18=7,14,IF($T18=8,13,0))))))))+IF($T18=9,12,IF($T18=10,11,IF($T18=11,10,IF($T18=12,9,IF($T18=13,8,IF($T18=14,7,IF($T18=15,6,0)))))))+IF($T18=16,5,IF($T18=17,4,IF($T18=18,3,0)))</f>
        <v>0</v>
      </c>
      <c r="V18" s="13"/>
      <c r="W18" s="8">
        <f>IF($V18=1,23,IF($V18=2,20,IF($V18=3,18,IF($V18=4,17,IF($V18=5,16,IF($V18=6,15,IF($V18=7,14,IF($V18=8,13,0))))))))+IF($V18=9,12,IF($V18=10,11,IF($V18=11,10,IF($V18=12,9,IF($V18=13,8,IF($V18=14,7,IF($V18=15,6,0)))))))+IF($V18=16,5,IF($V18=17,4,IF($V18=18,3,0)))</f>
        <v>0</v>
      </c>
      <c r="X18" s="13"/>
      <c r="Y18" s="8">
        <f>IF($X18=1,23,IF($X18=2,20,IF($X18=3,18,IF($X18=4,17,IF($X18=5,16,IF($X18=6,15,IF($X18=7,14,IF($X18=8,13,0))))))))+IF($X18=9,12,IF($X18=10,11,IF($X18=11,10,IF($X18=12,9,IF($X18=13,8,IF($X18=14,7,IF($X18=15,6,0)))))))+IF($X18=16,5,IF($X18=17,4,IF($X18=18,3,0)))</f>
        <v>0</v>
      </c>
      <c r="Z18" s="13" t="s">
        <v>43</v>
      </c>
      <c r="AA18" s="8">
        <f>IF($Z18=1,23,IF($Z18=2,20,IF($Z18=3,18,IF($Z18=4,17,IF($Z18=5,16,IF($Z18=6,15,IF($Z18=7,14,IF($Z18=8,13,0))))))))+IF($Z18=9,12,IF($Z18=10,11,IF($Z18=11,10,IF($Z18=12,9,IF($Z18=13,8,IF($Z18=14,7,IF($Z18=15,6,0)))))))+IF($Z18=16,5,IF($Z18=17,4,IF($Z18=18,3,0)))</f>
        <v>0</v>
      </c>
      <c r="AB18" s="5"/>
      <c r="AC18" s="2">
        <f t="shared" si="0"/>
        <v>0</v>
      </c>
      <c r="AD18" s="8" t="s">
        <v>16</v>
      </c>
      <c r="AE18" s="8"/>
      <c r="AF18" s="8" t="s">
        <v>173</v>
      </c>
    </row>
  </sheetData>
  <sheetProtection/>
  <mergeCells count="12">
    <mergeCell ref="P4:Q4"/>
    <mergeCell ref="B2:N2"/>
    <mergeCell ref="H4:I4"/>
    <mergeCell ref="J4:K4"/>
    <mergeCell ref="L4:M4"/>
    <mergeCell ref="N4:O4"/>
    <mergeCell ref="AB4:AC4"/>
    <mergeCell ref="R4:S4"/>
    <mergeCell ref="T4:U4"/>
    <mergeCell ref="V4:W4"/>
    <mergeCell ref="X4:Y4"/>
    <mergeCell ref="Z4:AA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11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8" max="8" width="0" style="0" hidden="1" customWidth="1"/>
    <col min="9" max="23" width="9.140625" style="0" hidden="1" customWidth="1"/>
    <col min="30" max="30" width="22.28125" style="0" customWidth="1"/>
    <col min="31" max="31" width="14.00390625" style="0" customWidth="1"/>
    <col min="32" max="32" width="54.140625" style="0" customWidth="1"/>
  </cols>
  <sheetData>
    <row r="2" spans="2:14" ht="15.75">
      <c r="B2" s="19" t="s">
        <v>421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32" ht="15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8" t="str">
        <f>"May 27"</f>
        <v>May 27</v>
      </c>
      <c r="I4" s="18"/>
      <c r="J4" s="18" t="str">
        <f>"June 3"</f>
        <v>June 3</v>
      </c>
      <c r="K4" s="18"/>
      <c r="L4" s="18" t="str">
        <f>"June 10"</f>
        <v>June 10</v>
      </c>
      <c r="M4" s="18"/>
      <c r="N4" s="18" t="str">
        <f>"June 17"</f>
        <v>June 17</v>
      </c>
      <c r="O4" s="18"/>
      <c r="P4" s="18" t="str">
        <f>"June 24"</f>
        <v>June 24</v>
      </c>
      <c r="Q4" s="18"/>
      <c r="R4" s="18" t="str">
        <f>"July 1"</f>
        <v>July 1</v>
      </c>
      <c r="S4" s="18"/>
      <c r="T4" s="18" t="str">
        <f>"July 8"</f>
        <v>July 8</v>
      </c>
      <c r="U4" s="18"/>
      <c r="V4" s="18" t="str">
        <f>"July 15"</f>
        <v>July 15</v>
      </c>
      <c r="W4" s="18"/>
      <c r="X4" s="18" t="str">
        <f>"July 22"</f>
        <v>July 22</v>
      </c>
      <c r="Y4" s="18"/>
      <c r="Z4" s="18" t="str">
        <f>"July 29"</f>
        <v>July 29</v>
      </c>
      <c r="AA4" s="18"/>
      <c r="AB4" s="17" t="str">
        <f>"September 9"</f>
        <v>September 9</v>
      </c>
      <c r="AC4" s="18"/>
      <c r="AD4" s="1" t="s">
        <v>10</v>
      </c>
      <c r="AE4" s="1" t="s">
        <v>11</v>
      </c>
      <c r="AF4" s="1" t="s">
        <v>12</v>
      </c>
    </row>
    <row r="5" spans="8:29" ht="15">
      <c r="H5" s="2" t="s">
        <v>8</v>
      </c>
      <c r="I5" s="2" t="s">
        <v>9</v>
      </c>
      <c r="J5" s="2" t="s">
        <v>8</v>
      </c>
      <c r="K5" s="2" t="s">
        <v>9</v>
      </c>
      <c r="L5" s="2" t="s">
        <v>8</v>
      </c>
      <c r="M5" s="2" t="s">
        <v>9</v>
      </c>
      <c r="N5" s="2" t="s">
        <v>8</v>
      </c>
      <c r="O5" s="2" t="s">
        <v>9</v>
      </c>
      <c r="P5" s="2" t="s">
        <v>8</v>
      </c>
      <c r="Q5" s="2" t="s">
        <v>9</v>
      </c>
      <c r="R5" s="2" t="s">
        <v>8</v>
      </c>
      <c r="S5" s="2" t="s">
        <v>9</v>
      </c>
      <c r="T5" s="2" t="s">
        <v>8</v>
      </c>
      <c r="U5" s="2" t="s">
        <v>9</v>
      </c>
      <c r="V5" s="2" t="s">
        <v>8</v>
      </c>
      <c r="W5" s="2" t="s">
        <v>9</v>
      </c>
      <c r="X5" s="2" t="s">
        <v>8</v>
      </c>
      <c r="Y5" s="2" t="s">
        <v>9</v>
      </c>
      <c r="Z5" s="2" t="s">
        <v>8</v>
      </c>
      <c r="AA5" s="2" t="s">
        <v>9</v>
      </c>
      <c r="AB5" s="2" t="s">
        <v>8</v>
      </c>
      <c r="AC5" s="2" t="s">
        <v>9</v>
      </c>
    </row>
    <row r="6" spans="1:32" ht="15">
      <c r="A6" s="2">
        <v>1</v>
      </c>
      <c r="B6" s="2">
        <v>35</v>
      </c>
      <c r="C6" s="2"/>
      <c r="D6" s="2" t="s">
        <v>422</v>
      </c>
      <c r="E6" s="2" t="s">
        <v>423</v>
      </c>
      <c r="F6" s="2" t="s">
        <v>424</v>
      </c>
      <c r="G6" s="2">
        <f aca="true" t="shared" si="0" ref="G6:G11">I6+K6+M6+O6+Q6+S6+U6+W6+Y6+AA6+AC6</f>
        <v>54</v>
      </c>
      <c r="H6" s="3"/>
      <c r="I6" s="2">
        <f>IF($H6=1,23,IF($H6=2,20,IF($H6=3,18,IF($H6=4,17,IF($H6=5,16,IF($H6=6,15,IF($H6=7,14,IF($H6=8,13,0))))))))+IF($H6=9,12,IF($H6=10,11,IF($H6=11,10,IF($H6=12,9,IF($H6=13,8,IF($H6=14,7,IF($H6=15,6,0)))))))+IF($H6=16,5,IF($H6=17,4,IF($H6=18,3,0)))</f>
        <v>0</v>
      </c>
      <c r="J6" s="3"/>
      <c r="K6" s="2">
        <f>IF($J6=1,23,IF($J6=2,20,IF($J6=3,18,IF($J6=4,17,IF($J6=5,16,IF($J6=6,15,IF($J6=7,14,IF($J6=8,13,0))))))))+IF($J6=9,12,IF($J6=10,11,IF($J6=11,10,IF($J6=12,9,IF($J6=13,8,IF($J6=14,7,IF($J6=15,6,0)))))))+IF($J6=16,5,IF($J6=17,4,IF($J6=18,3,0)))</f>
        <v>0</v>
      </c>
      <c r="L6" s="3"/>
      <c r="M6" s="2">
        <f>IF($L6=1,23,IF($L6=2,20,IF($L6=3,18,IF($L6=4,17,IF($L6=5,16,IF($L6=6,15,IF($L6=7,14,IF($L6=8,13,0))))))))+IF($L6=9,12,IF($L6=10,11,IF($L6=11,10,IF($L6=12,9,IF($L6=13,8,IF($L6=14,7,IF($L6=15,6,0)))))))+IF($L6=16,5,IF($L6=17,4,IF($L6=18,3,0)))</f>
        <v>0</v>
      </c>
      <c r="N6" s="3"/>
      <c r="O6" s="2">
        <f>IF($N6=1,23,IF($N6=2,20,IF($N6=3,18,IF($N6=4,17,IF($N6=5,16,IF($N6=6,15,IF($N6=7,14,IF($N6=8,13,0))))))))+IF($N6=9,12,IF($N6=10,11,IF($N6=11,10,IF($N6=12,9,IF($N6=13,8,IF($N6=14,7,IF($N6=15,6,0)))))))+IF($N6=16,5,IF($N6=17,4,IF($N6=18,3,0)))</f>
        <v>0</v>
      </c>
      <c r="P6" s="3"/>
      <c r="Q6" s="2">
        <f>IF($P6=1,23,IF($P6=2,20,IF($P6=3,18,IF($P6=4,17,IF($P6=5,16,IF($P6=6,15,IF($P6=7,14,IF($P6=8,13,0))))))))+IF($P6=9,12,IF($P6=10,11,IF($P6=11,10,IF($P6=12,9,IF($P6=13,8,IF($P6=14,7,IF($P6=15,6,0)))))))+IF($P6=16,5,IF($P6=17,4,IF($P6=18,3,0)))</f>
        <v>0</v>
      </c>
      <c r="R6" s="3"/>
      <c r="S6" s="2">
        <f>IF($R6=1,23,IF($R6=2,20,IF($R6=3,18,IF($R6=4,17,IF($R6=5,16,IF($R6=6,15,IF($R6=7,14,IF($R6=8,13,0))))))))+IF($R6=9,12,IF($R6=10,11,IF($R6=11,10,IF($R6=12,9,IF($R6=13,8,IF($R6=14,7,IF($R6=15,6,0)))))))+IF($R6=16,5,IF($R6=17,4,IF($R6=18,3,0)))</f>
        <v>0</v>
      </c>
      <c r="T6" s="3"/>
      <c r="U6" s="2">
        <f>IF($T6=1,23,IF($T6=2,20,IF($T6=3,18,IF($T6=4,17,IF($T6=5,16,IF($T6=6,15,IF($T6=7,14,IF($T6=8,13,0))))))))+IF($T6=9,12,IF($T6=10,11,IF($T6=11,10,IF($T6=12,9,IF($T6=13,8,IF($T6=14,7,IF($T6=15,6,0)))))))+IF($T6=16,5,IF($T6=17,4,IF($T6=18,3,0)))</f>
        <v>0</v>
      </c>
      <c r="V6" s="3"/>
      <c r="W6" s="2">
        <f>IF($V6=1,23,IF($V6=2,20,IF($V6=3,18,IF($V6=4,17,IF($V6=5,16,IF($V6=6,15,IF($V6=7,14,IF($V6=8,13,0))))))))+IF($V6=9,12,IF($V6=10,11,IF($V6=11,10,IF($V6=12,9,IF($V6=13,8,IF($V6=14,7,IF($V6=15,6,0)))))))+IF($V6=16,5,IF($V6=17,4,IF($V6=18,3,0)))</f>
        <v>0</v>
      </c>
      <c r="X6" s="3">
        <v>2</v>
      </c>
      <c r="Y6" s="2">
        <f>IF($X6=1,23,IF($X6=2,20,IF($X6=3,18,IF($X6=4,17,IF($X6=5,16,IF($X6=6,15,IF($X6=7,14,IF($X6=8,13,0))))))))+IF($X6=9,12,IF($X6=10,11,IF($X6=11,10,IF($X6=12,9,IF($X6=13,8,IF($X6=14,7,IF($X6=15,6,0)))))))+IF($X6=16,5,IF($X6=17,4,IF($X6=18,3,0)))</f>
        <v>20</v>
      </c>
      <c r="Z6" s="3">
        <v>3</v>
      </c>
      <c r="AA6" s="2">
        <f>IF($Z6=1,23,IF($Z6=2,20,IF($Z6=3,18,IF($Z6=4,17,IF($Z6=5,16,IF($Z6=6,15,IF($Z6=7,14,IF($Z6=8,13,0))))))))+IF($Z6=9,12,IF($Z6=10,11,IF($Z6=11,10,IF($Z6=12,9,IF($Z6=13,8,IF($Z6=14,7,IF($Z6=15,6,0)))))))+IF($Z6=16,5,IF($Z6=17,4,IF($Z6=18,3,0)))</f>
        <v>18</v>
      </c>
      <c r="AB6" s="5">
        <v>5</v>
      </c>
      <c r="AC6" s="2">
        <f aca="true" t="shared" si="1" ref="AC6:AC11">IF($AB6=1,23,IF($AB6=2,20,IF($AB6=3,18,IF($AB6=4,17,IF($AB6=5,16,IF($AB6=6,15,IF($AB6=7,14,IF($AB6=8,13,0))))))))+IF($AB6=9,12,IF($AB6=10,11,IF($AB6=11,10,IF($AB6=12,9,IF($AB6=13,8,IF($AB6=14,7,IF($AB6=15,6,0)))))))+IF($AB6=16,5,IF($AB6=17,4,IF($AB6=18,3,0)))</f>
        <v>16</v>
      </c>
      <c r="AD6" s="2" t="s">
        <v>425</v>
      </c>
      <c r="AE6" s="2" t="s">
        <v>426</v>
      </c>
      <c r="AF6" s="2" t="s">
        <v>427</v>
      </c>
    </row>
    <row r="7" spans="1:32" ht="15">
      <c r="A7" s="2">
        <v>2</v>
      </c>
      <c r="B7" s="2">
        <v>33</v>
      </c>
      <c r="C7" s="2"/>
      <c r="D7" s="2" t="s">
        <v>422</v>
      </c>
      <c r="E7" s="2" t="s">
        <v>138</v>
      </c>
      <c r="F7" s="2" t="s">
        <v>435</v>
      </c>
      <c r="G7" s="2">
        <f t="shared" si="0"/>
        <v>54</v>
      </c>
      <c r="H7" s="3"/>
      <c r="I7" s="2">
        <f>IF($H7=1,23,IF($H7=2,20,IF($H7=3,18,IF($H7=4,17,IF($H7=5,16,IF($H7=6,15,IF($H7=7,14,IF($H7=8,13,0))))))))+IF($H7=9,12,IF($H7=10,11,IF($H7=11,10,IF($H7=12,9,IF($H7=13,8,IF($H7=14,7,IF($H7=15,6,0)))))))+IF($H7=16,5,IF($H7=17,4,IF($H7=18,3,0)))</f>
        <v>0</v>
      </c>
      <c r="J7" s="3"/>
      <c r="K7" s="2">
        <f>IF($J7=1,23,IF($J7=2,20,IF($J7=3,18,IF($J7=4,17,IF($J7=5,16,IF($J7=6,15,IF($J7=7,14,IF($J7=8,13,0))))))))+IF($J7=9,12,IF($J7=10,11,IF($J7=11,10,IF($J7=12,9,IF($J7=13,8,IF($J7=14,7,IF($J7=15,6,0)))))))+IF($J7=16,5,IF($J7=17,4,IF($J7=18,3,0)))</f>
        <v>0</v>
      </c>
      <c r="L7" s="3"/>
      <c r="M7" s="2">
        <f>IF($L7=1,23,IF($L7=2,20,IF($L7=3,18,IF($L7=4,17,IF($L7=5,16,IF($L7=6,15,IF($L7=7,14,IF($L7=8,13,0))))))))+IF($L7=9,12,IF($L7=10,11,IF($L7=11,10,IF($L7=12,9,IF($L7=13,8,IF($L7=14,7,IF($L7=15,6,0)))))))+IF($L7=16,5,IF($L7=17,4,IF($L7=18,3,0)))</f>
        <v>0</v>
      </c>
      <c r="N7" s="3"/>
      <c r="O7" s="2">
        <f>IF($N7=1,23,IF($N7=2,20,IF($N7=3,18,IF($N7=4,17,IF($N7=5,16,IF($N7=6,15,IF($N7=7,14,IF($N7=8,13,0))))))))+IF($N7=9,12,IF($N7=10,11,IF($N7=11,10,IF($N7=12,9,IF($N7=13,8,IF($N7=14,7,IF($N7=15,6,0)))))))+IF($N7=16,5,IF($N7=17,4,IF($N7=18,3,0)))</f>
        <v>0</v>
      </c>
      <c r="P7" s="3"/>
      <c r="Q7" s="2">
        <f>IF($P7=1,23,IF($P7=2,20,IF($P7=3,18,IF($P7=4,17,IF($P7=5,16,IF($P7=6,15,IF($P7=7,14,IF($P7=8,13,0))))))))+IF($P7=9,12,IF($P7=10,11,IF($P7=11,10,IF($P7=12,9,IF($P7=13,8,IF($P7=14,7,IF($P7=15,6,0)))))))+IF($P7=16,5,IF($P7=17,4,IF($P7=18,3,0)))</f>
        <v>0</v>
      </c>
      <c r="R7" s="3"/>
      <c r="S7" s="2">
        <f>IF($R7=1,23,IF($R7=2,20,IF($R7=3,18,IF($R7=4,17,IF($R7=5,16,IF($R7=6,15,IF($R7=7,14,IF($R7=8,13,0))))))))+IF($R7=9,12,IF($R7=10,11,IF($R7=11,10,IF($R7=12,9,IF($R7=13,8,IF($R7=14,7,IF($R7=15,6,0)))))))+IF($R7=16,5,IF($R7=17,4,IF($R7=18,3,0)))</f>
        <v>0</v>
      </c>
      <c r="T7" s="3"/>
      <c r="U7" s="2">
        <f>IF($T7=1,23,IF($T7=2,20,IF($T7=3,18,IF($T7=4,17,IF($T7=5,16,IF($T7=6,15,IF($T7=7,14,IF($T7=8,13,0))))))))+IF($T7=9,12,IF($T7=10,11,IF($T7=11,10,IF($T7=12,9,IF($T7=13,8,IF($T7=14,7,IF($T7=15,6,0)))))))+IF($T7=16,5,IF($T7=17,4,IF($T7=18,3,0)))</f>
        <v>0</v>
      </c>
      <c r="V7" s="3"/>
      <c r="W7" s="2">
        <f>IF($V7=1,23,IF($V7=2,20,IF($V7=3,18,IF($V7=4,17,IF($V7=5,16,IF($V7=6,15,IF($V7=7,14,IF($V7=8,13,0))))))))+IF($V7=9,12,IF($V7=10,11,IF($V7=11,10,IF($V7=12,9,IF($V7=13,8,IF($V7=14,7,IF($V7=15,6,0)))))))+IF($V7=16,5,IF($V7=17,4,IF($V7=18,3,0)))</f>
        <v>0</v>
      </c>
      <c r="X7" s="3">
        <v>4</v>
      </c>
      <c r="Y7" s="2">
        <f>IF($X7=1,23,IF($X7=2,20,IF($X7=3,18,IF($X7=4,17,IF($X7=5,16,IF($X7=6,15,IF($X7=7,14,IF($X7=8,13,0))))))))+IF($X7=9,12,IF($X7=10,11,IF($X7=11,10,IF($X7=12,9,IF($X7=13,8,IF($X7=14,7,IF($X7=15,6,0)))))))+IF($X7=16,5,IF($X7=17,4,IF($X7=18,3,0)))</f>
        <v>17</v>
      </c>
      <c r="Z7" s="3">
        <v>4</v>
      </c>
      <c r="AA7" s="2">
        <f>IF($Z7=1,23,IF($Z7=2,20,IF($Z7=3,18,IF($Z7=4,17,IF($Z7=5,16,IF($Z7=6,15,IF($Z7=7,14,IF($Z7=8,13,0))))))))+IF($Z7=9,12,IF($Z7=10,11,IF($Z7=11,10,IF($Z7=12,9,IF($Z7=13,8,IF($Z7=14,7,IF($Z7=15,6,0)))))))+IF($Z7=16,5,IF($Z7=17,4,IF($Z7=18,3,0)))</f>
        <v>17</v>
      </c>
      <c r="AB7" s="5">
        <v>2</v>
      </c>
      <c r="AC7" s="2">
        <f t="shared" si="1"/>
        <v>20</v>
      </c>
      <c r="AD7" s="2" t="s">
        <v>436</v>
      </c>
      <c r="AE7" s="2" t="s">
        <v>437</v>
      </c>
      <c r="AF7" s="2" t="s">
        <v>438</v>
      </c>
    </row>
    <row r="8" spans="1:32" ht="15">
      <c r="A8" s="2">
        <v>3</v>
      </c>
      <c r="B8" s="2">
        <v>13</v>
      </c>
      <c r="C8" s="2"/>
      <c r="D8" s="2" t="s">
        <v>422</v>
      </c>
      <c r="E8" s="2" t="s">
        <v>310</v>
      </c>
      <c r="F8" s="2" t="s">
        <v>254</v>
      </c>
      <c r="G8" s="2">
        <f t="shared" si="0"/>
        <v>46</v>
      </c>
      <c r="H8" s="3"/>
      <c r="I8" s="2">
        <f>IF($H8=1,23,IF($H8=2,20,IF($H8=3,18,IF($H8=4,17,IF($H8=5,16,IF($H8=6,15,IF($H8=7,14,IF($H8=8,13,0))))))))+IF($H8=9,12,IF($H8=10,11,IF($H8=11,10,IF($H8=12,9,IF($H8=13,8,IF($H8=14,7,IF($H8=15,6,0)))))))+IF($H8=16,5,IF($H8=17,4,IF($H8=18,3,0)))</f>
        <v>0</v>
      </c>
      <c r="J8" s="3"/>
      <c r="K8" s="2">
        <f>IF($J8=1,23,IF($J8=2,20,IF($J8=3,18,IF($J8=4,17,IF($J8=5,16,IF($J8=6,15,IF($J8=7,14,IF($J8=8,13,0))))))))+IF($J8=9,12,IF($J8=10,11,IF($J8=11,10,IF($J8=12,9,IF($J8=13,8,IF($J8=14,7,IF($J8=15,6,0)))))))+IF($J8=16,5,IF($J8=17,4,IF($J8=18,3,0)))</f>
        <v>0</v>
      </c>
      <c r="L8" s="3"/>
      <c r="M8" s="2">
        <f>IF($L8=1,23,IF($L8=2,20,IF($L8=3,18,IF($L8=4,17,IF($L8=5,16,IF($L8=6,15,IF($L8=7,14,IF($L8=8,13,0))))))))+IF($L8=9,12,IF($L8=10,11,IF($L8=11,10,IF($L8=12,9,IF($L8=13,8,IF($L8=14,7,IF($L8=15,6,0)))))))+IF($L8=16,5,IF($L8=17,4,IF($L8=18,3,0)))</f>
        <v>0</v>
      </c>
      <c r="N8" s="3"/>
      <c r="O8" s="2">
        <f>IF($N8=1,23,IF($N8=2,20,IF($N8=3,18,IF($N8=4,17,IF($N8=5,16,IF($N8=6,15,IF($N8=7,14,IF($N8=8,13,0))))))))+IF($N8=9,12,IF($N8=10,11,IF($N8=11,10,IF($N8=12,9,IF($N8=13,8,IF($N8=14,7,IF($N8=15,6,0)))))))+IF($N8=16,5,IF($N8=17,4,IF($N8=18,3,0)))</f>
        <v>0</v>
      </c>
      <c r="P8" s="3"/>
      <c r="Q8" s="2">
        <f>IF($P8=1,23,IF($P8=2,20,IF($P8=3,18,IF($P8=4,17,IF($P8=5,16,IF($P8=6,15,IF($P8=7,14,IF($P8=8,13,0))))))))+IF($P8=9,12,IF($P8=10,11,IF($P8=11,10,IF($P8=12,9,IF($P8=13,8,IF($P8=14,7,IF($P8=15,6,0)))))))+IF($P8=16,5,IF($P8=17,4,IF($P8=18,3,0)))</f>
        <v>0</v>
      </c>
      <c r="R8" s="3"/>
      <c r="S8" s="2">
        <f>IF($R8=1,23,IF($R8=2,20,IF($R8=3,18,IF($R8=4,17,IF($R8=5,16,IF($R8=6,15,IF($R8=7,14,IF($R8=8,13,0))))))))+IF($R8=9,12,IF($R8=10,11,IF($R8=11,10,IF($R8=12,9,IF($R8=13,8,IF($R8=14,7,IF($R8=15,6,0)))))))+IF($R8=16,5,IF($R8=17,4,IF($R8=18,3,0)))</f>
        <v>0</v>
      </c>
      <c r="T8" s="3"/>
      <c r="U8" s="2">
        <f>IF($T8=1,23,IF($T8=2,20,IF($T8=3,18,IF($T8=4,17,IF($T8=5,16,IF($T8=6,15,IF($T8=7,14,IF($T8=8,13,0))))))))+IF($T8=9,12,IF($T8=10,11,IF($T8=11,10,IF($T8=12,9,IF($T8=13,8,IF($T8=14,7,IF($T8=15,6,0)))))))+IF($T8=16,5,IF($T8=17,4,IF($T8=18,3,0)))</f>
        <v>0</v>
      </c>
      <c r="V8" s="3"/>
      <c r="W8" s="2">
        <f>IF($V8=1,23,IF($V8=2,20,IF($V8=3,18,IF($V8=4,17,IF($V8=5,16,IF($V8=6,15,IF($V8=7,14,IF($V8=8,13,0))))))))+IF($V8=9,12,IF($V8=10,11,IF($V8=11,10,IF($V8=12,9,IF($V8=13,8,IF($V8=14,7,IF($V8=15,6,0)))))))+IF($V8=16,5,IF($V8=17,4,IF($V8=18,3,0)))</f>
        <v>0</v>
      </c>
      <c r="X8" s="3" t="s">
        <v>43</v>
      </c>
      <c r="Y8" s="2">
        <f>IF($X8=1,23,IF($X8=2,20,IF($X8=3,18,IF($X8=4,17,IF($X8=5,16,IF($X8=6,15,IF($X8=7,14,IF($X8=8,13,0))))))))+IF($X8=9,12,IF($X8=10,11,IF($X8=11,10,IF($X8=12,9,IF($X8=13,8,IF($X8=14,7,IF($X8=15,6,0)))))))+IF($X8=16,5,IF($X8=17,4,IF($X8=18,3,0)))</f>
        <v>0</v>
      </c>
      <c r="Z8" s="3">
        <v>1</v>
      </c>
      <c r="AA8" s="2">
        <f>IF($Z8=1,23,IF($Z8=2,20,IF($Z8=3,18,IF($Z8=4,17,IF($Z8=5,16,IF($Z8=6,15,IF($Z8=7,14,IF($Z8=8,13,0))))))))+IF($Z8=9,12,IF($Z8=10,11,IF($Z8=11,10,IF($Z8=12,9,IF($Z8=13,8,IF($Z8=14,7,IF($Z8=15,6,0)))))))+IF($Z8=16,5,IF($Z8=17,4,IF($Z8=18,3,0)))</f>
        <v>23</v>
      </c>
      <c r="AB8" s="5">
        <v>1</v>
      </c>
      <c r="AC8" s="2">
        <f t="shared" si="1"/>
        <v>23</v>
      </c>
      <c r="AD8" s="2" t="s">
        <v>311</v>
      </c>
      <c r="AE8" s="2"/>
      <c r="AF8" s="2" t="s">
        <v>312</v>
      </c>
    </row>
    <row r="9" spans="1:32" ht="15">
      <c r="A9" s="2">
        <v>4</v>
      </c>
      <c r="B9" s="2">
        <v>85</v>
      </c>
      <c r="C9" s="2"/>
      <c r="D9" s="2" t="s">
        <v>422</v>
      </c>
      <c r="E9" s="2" t="s">
        <v>428</v>
      </c>
      <c r="F9" s="2" t="s">
        <v>429</v>
      </c>
      <c r="G9" s="2">
        <f t="shared" si="0"/>
        <v>40</v>
      </c>
      <c r="H9" s="3"/>
      <c r="I9" s="2">
        <f>IF($H9=1,23,IF($H9=2,20,IF($H9=3,18,IF($H9=4,17,IF($H9=5,16,IF($H9=6,15,IF($H9=7,14,IF($H9=8,13,0))))))))+IF($H9=9,12,IF($H9=10,11,IF($H9=11,10,IF($H9=12,9,IF($H9=13,8,IF($H9=14,7,IF($H9=15,6,0)))))))+IF($H9=16,5,IF($H9=17,4,IF($H9=18,3,0)))</f>
        <v>0</v>
      </c>
      <c r="J9" s="3"/>
      <c r="K9" s="2">
        <f>IF($J9=1,23,IF($J9=2,20,IF($J9=3,18,IF($J9=4,17,IF($J9=5,16,IF($J9=6,15,IF($J9=7,14,IF($J9=8,13,0))))))))+IF($J9=9,12,IF($J9=10,11,IF($J9=11,10,IF($J9=12,9,IF($J9=13,8,IF($J9=14,7,IF($J9=15,6,0)))))))+IF($J9=16,5,IF($J9=17,4,IF($J9=18,3,0)))</f>
        <v>0</v>
      </c>
      <c r="L9" s="3"/>
      <c r="M9" s="2">
        <f>IF($L9=1,23,IF($L9=2,20,IF($L9=3,18,IF($L9=4,17,IF($L9=5,16,IF($L9=6,15,IF($L9=7,14,IF($L9=8,13,0))))))))+IF($L9=9,12,IF($L9=10,11,IF($L9=11,10,IF($L9=12,9,IF($L9=13,8,IF($L9=14,7,IF($L9=15,6,0)))))))+IF($L9=16,5,IF($L9=17,4,IF($L9=18,3,0)))</f>
        <v>0</v>
      </c>
      <c r="N9" s="3"/>
      <c r="O9" s="2">
        <f>IF($N9=1,23,IF($N9=2,20,IF($N9=3,18,IF($N9=4,17,IF($N9=5,16,IF($N9=6,15,IF($N9=7,14,IF($N9=8,13,0))))))))+IF($N9=9,12,IF($N9=10,11,IF($N9=11,10,IF($N9=12,9,IF($N9=13,8,IF($N9=14,7,IF($N9=15,6,0)))))))+IF($N9=16,5,IF($N9=17,4,IF($N9=18,3,0)))</f>
        <v>0</v>
      </c>
      <c r="P9" s="3"/>
      <c r="Q9" s="2">
        <f>IF($P9=1,23,IF($P9=2,20,IF($P9=3,18,IF($P9=4,17,IF($P9=5,16,IF($P9=6,15,IF($P9=7,14,IF($P9=8,13,0))))))))+IF($P9=9,12,IF($P9=10,11,IF($P9=11,10,IF($P9=12,9,IF($P9=13,8,IF($P9=14,7,IF($P9=15,6,0)))))))+IF($P9=16,5,IF($P9=17,4,IF($P9=18,3,0)))</f>
        <v>0</v>
      </c>
      <c r="R9" s="3"/>
      <c r="S9" s="2">
        <f>IF($R9=1,23,IF($R9=2,20,IF($R9=3,18,IF($R9=4,17,IF($R9=5,16,IF($R9=6,15,IF($R9=7,14,IF($R9=8,13,0))))))))+IF($R9=9,12,IF($R9=10,11,IF($R9=11,10,IF($R9=12,9,IF($R9=13,8,IF($R9=14,7,IF($R9=15,6,0)))))))+IF($R9=16,5,IF($R9=17,4,IF($R9=18,3,0)))</f>
        <v>0</v>
      </c>
      <c r="T9" s="3"/>
      <c r="U9" s="2">
        <f>IF($T9=1,23,IF($T9=2,20,IF($T9=3,18,IF($T9=4,17,IF($T9=5,16,IF($T9=6,15,IF($T9=7,14,IF($T9=8,13,0))))))))+IF($T9=9,12,IF($T9=10,11,IF($T9=11,10,IF($T9=12,9,IF($T9=13,8,IF($T9=14,7,IF($T9=15,6,0)))))))+IF($T9=16,5,IF($T9=17,4,IF($T9=18,3,0)))</f>
        <v>0</v>
      </c>
      <c r="V9" s="3"/>
      <c r="W9" s="2">
        <f>IF($V9=1,23,IF($V9=2,20,IF($V9=3,18,IF($V9=4,17,IF($V9=5,16,IF($V9=6,15,IF($V9=7,14,IF($V9=8,13,0))))))))+IF($V9=9,12,IF($V9=10,11,IF($V9=11,10,IF($V9=12,9,IF($V9=13,8,IF($V9=14,7,IF($V9=15,6,0)))))))+IF($V9=16,5,IF($V9=17,4,IF($V9=18,3,0)))</f>
        <v>0</v>
      </c>
      <c r="X9" s="3">
        <v>1</v>
      </c>
      <c r="Y9" s="2">
        <f>IF($X9=1,23,IF($X9=2,20,IF($X9=3,18,IF($X9=4,17,IF($X9=5,16,IF($X9=6,15,IF($X9=7,14,IF($X9=8,13,0))))))))+IF($X9=9,12,IF($X9=10,11,IF($X9=11,10,IF($X9=12,9,IF($X9=13,8,IF($X9=14,7,IF($X9=15,6,0)))))))+IF($X9=16,5,IF($X9=17,4,IF($X9=18,3,0)))</f>
        <v>23</v>
      </c>
      <c r="Z9" s="3"/>
      <c r="AA9" s="2">
        <f>IF($Z9=1,23,IF($Z9=2,20,IF($Z9=3,18,IF($Z9=4,17,IF($Z9=5,16,IF($Z9=6,15,IF($Z9=7,14,IF($Z9=8,13,0))))))))+IF($Z9=9,12,IF($Z9=10,11,IF($Z9=11,10,IF($Z9=12,9,IF($Z9=13,8,IF($Z9=14,7,IF($Z9=15,6,0)))))))+IF($Z9=16,5,IF($Z9=17,4,IF($Z9=18,3,0)))</f>
        <v>0</v>
      </c>
      <c r="AB9" s="5">
        <v>4</v>
      </c>
      <c r="AC9" s="2">
        <f t="shared" si="1"/>
        <v>17</v>
      </c>
      <c r="AD9" s="2" t="s">
        <v>430</v>
      </c>
      <c r="AE9" s="2" t="s">
        <v>431</v>
      </c>
      <c r="AF9" s="2" t="s">
        <v>432</v>
      </c>
    </row>
    <row r="10" spans="1:32" ht="15">
      <c r="A10" s="2">
        <v>5</v>
      </c>
      <c r="B10" s="2">
        <v>15</v>
      </c>
      <c r="C10" s="2"/>
      <c r="D10" s="2" t="s">
        <v>422</v>
      </c>
      <c r="E10" s="2" t="s">
        <v>433</v>
      </c>
      <c r="F10" s="2" t="s">
        <v>434</v>
      </c>
      <c r="G10" s="2">
        <f t="shared" si="0"/>
        <v>38</v>
      </c>
      <c r="H10" s="3"/>
      <c r="I10" s="2">
        <f>IF($H10=1,23,IF($H10=2,20,IF($H10=3,18,IF($H10=4,17,IF($H10=5,16,IF($H10=6,15,IF($H10=7,14,IF($H10=8,13,0))))))))+IF($H10=9,12,IF($H10=10,11,IF($H10=11,10,IF($H10=12,9,IF($H10=13,8,IF($H10=14,7,IF($H10=15,6,0)))))))+IF($H10=16,5,IF($H10=17,4,IF($H10=18,3,0)))</f>
        <v>0</v>
      </c>
      <c r="J10" s="3"/>
      <c r="K10" s="2">
        <f>IF($J10=1,23,IF($J10=2,20,IF($J10=3,18,IF($J10=4,17,IF($J10=5,16,IF($J10=6,15,IF($J10=7,14,IF($J10=8,13,0))))))))+IF($J10=9,12,IF($J10=10,11,IF($J10=11,10,IF($J10=12,9,IF($J10=13,8,IF($J10=14,7,IF($J10=15,6,0)))))))+IF($J10=16,5,IF($J10=17,4,IF($J10=18,3,0)))</f>
        <v>0</v>
      </c>
      <c r="L10" s="3"/>
      <c r="M10" s="2">
        <f>IF($L10=1,23,IF($L10=2,20,IF($L10=3,18,IF($L10=4,17,IF($L10=5,16,IF($L10=6,15,IF($L10=7,14,IF($L10=8,13,0))))))))+IF($L10=9,12,IF($L10=10,11,IF($L10=11,10,IF($L10=12,9,IF($L10=13,8,IF($L10=14,7,IF($L10=15,6,0)))))))+IF($L10=16,5,IF($L10=17,4,IF($L10=18,3,0)))</f>
        <v>0</v>
      </c>
      <c r="N10" s="3"/>
      <c r="O10" s="2">
        <f>IF($N10=1,23,IF($N10=2,20,IF($N10=3,18,IF($N10=4,17,IF($N10=5,16,IF($N10=6,15,IF($N10=7,14,IF($N10=8,13,0))))))))+IF($N10=9,12,IF($N10=10,11,IF($N10=11,10,IF($N10=12,9,IF($N10=13,8,IF($N10=14,7,IF($N10=15,6,0)))))))+IF($N10=16,5,IF($N10=17,4,IF($N10=18,3,0)))</f>
        <v>0</v>
      </c>
      <c r="P10" s="3"/>
      <c r="Q10" s="2">
        <f>IF($P10=1,23,IF($P10=2,20,IF($P10=3,18,IF($P10=4,17,IF($P10=5,16,IF($P10=6,15,IF($P10=7,14,IF($P10=8,13,0))))))))+IF($P10=9,12,IF($P10=10,11,IF($P10=11,10,IF($P10=12,9,IF($P10=13,8,IF($P10=14,7,IF($P10=15,6,0)))))))+IF($P10=16,5,IF($P10=17,4,IF($P10=18,3,0)))</f>
        <v>0</v>
      </c>
      <c r="R10" s="3"/>
      <c r="S10" s="2">
        <f>IF($R10=1,23,IF($R10=2,20,IF($R10=3,18,IF($R10=4,17,IF($R10=5,16,IF($R10=6,15,IF($R10=7,14,IF($R10=8,13,0))))))))+IF($R10=9,12,IF($R10=10,11,IF($R10=11,10,IF($R10=12,9,IF($R10=13,8,IF($R10=14,7,IF($R10=15,6,0)))))))+IF($R10=16,5,IF($R10=17,4,IF($R10=18,3,0)))</f>
        <v>0</v>
      </c>
      <c r="T10" s="3"/>
      <c r="U10" s="2">
        <f>IF($T10=1,23,IF($T10=2,20,IF($T10=3,18,IF($T10=4,17,IF($T10=5,16,IF($T10=6,15,IF($T10=7,14,IF($T10=8,13,0))))))))+IF($T10=9,12,IF($T10=10,11,IF($T10=11,10,IF($T10=12,9,IF($T10=13,8,IF($T10=14,7,IF($T10=15,6,0)))))))+IF($T10=16,5,IF($T10=17,4,IF($T10=18,3,0)))</f>
        <v>0</v>
      </c>
      <c r="V10" s="3"/>
      <c r="W10" s="2">
        <f>IF($V10=1,23,IF($V10=2,20,IF($V10=3,18,IF($V10=4,17,IF($V10=5,16,IF($V10=6,15,IF($V10=7,14,IF($V10=8,13,0))))))))+IF($V10=9,12,IF($V10=10,11,IF($V10=11,10,IF($V10=12,9,IF($V10=13,8,IF($V10=14,7,IF($V10=15,6,0)))))))+IF($V10=16,5,IF($V10=17,4,IF($V10=18,3,0)))</f>
        <v>0</v>
      </c>
      <c r="X10" s="3">
        <v>3</v>
      </c>
      <c r="Y10" s="2">
        <f>IF($X10=1,23,IF($X10=2,20,IF($X10=3,18,IF($X10=4,17,IF($X10=5,16,IF($X10=6,15,IF($X10=7,14,IF($X10=8,13,0))))))))+IF($X10=9,12,IF($X10=10,11,IF($X10=11,10,IF($X10=12,9,IF($X10=13,8,IF($X10=14,7,IF($X10=15,6,0)))))))+IF($X10=16,5,IF($X10=17,4,IF($X10=18,3,0)))</f>
        <v>18</v>
      </c>
      <c r="Z10" s="3">
        <v>2</v>
      </c>
      <c r="AA10" s="2">
        <f>IF($Z10=1,23,IF($Z10=2,20,IF($Z10=3,18,IF($Z10=4,17,IF($Z10=5,16,IF($Z10=6,15,IF($Z10=7,14,IF($Z10=8,13,0))))))))+IF($Z10=9,12,IF($Z10=10,11,IF($Z10=11,10,IF($Z10=12,9,IF($Z10=13,8,IF($Z10=14,7,IF($Z10=15,6,0)))))))+IF($Z10=16,5,IF($Z10=17,4,IF($Z10=18,3,0)))</f>
        <v>20</v>
      </c>
      <c r="AB10" s="5"/>
      <c r="AC10" s="2">
        <f t="shared" si="1"/>
        <v>0</v>
      </c>
      <c r="AD10" s="2" t="s">
        <v>381</v>
      </c>
      <c r="AE10" s="2" t="s">
        <v>431</v>
      </c>
      <c r="AF10" s="2"/>
    </row>
    <row r="11" spans="1:32" ht="15">
      <c r="A11" s="2">
        <v>6</v>
      </c>
      <c r="B11" s="2">
        <v>2</v>
      </c>
      <c r="C11" s="2"/>
      <c r="D11" s="2" t="s">
        <v>422</v>
      </c>
      <c r="E11" s="2" t="s">
        <v>439</v>
      </c>
      <c r="F11" s="2" t="s">
        <v>440</v>
      </c>
      <c r="G11" s="2">
        <f t="shared" si="0"/>
        <v>16</v>
      </c>
      <c r="H11" s="3"/>
      <c r="I11" s="2">
        <f>IF($H11=1,23,IF($H11=2,20,IF($H11=3,18,IF($H11=4,17,IF($H11=5,16,IF($H11=6,15,IF($H11=7,14,IF($H11=8,13,0))))))))+IF($H11=9,12,IF($H11=10,11,IF($H11=11,10,IF($H11=12,9,IF($H11=13,8,IF($H11=14,7,IF($H11=15,6,0)))))))+IF($H11=16,5,IF($H11=17,4,IF($H11=18,3,0)))</f>
        <v>0</v>
      </c>
      <c r="J11" s="3"/>
      <c r="K11" s="2">
        <f>IF($J11=1,23,IF($J11=2,20,IF($J11=3,18,IF($J11=4,17,IF($J11=5,16,IF($J11=6,15,IF($J11=7,14,IF($J11=8,13,0))))))))+IF($J11=9,12,IF($J11=10,11,IF($J11=11,10,IF($J11=12,9,IF($J11=13,8,IF($J11=14,7,IF($J11=15,6,0)))))))+IF($J11=16,5,IF($J11=17,4,IF($J11=18,3,0)))</f>
        <v>0</v>
      </c>
      <c r="L11" s="3"/>
      <c r="M11" s="2">
        <f>IF($L11=1,23,IF($L11=2,20,IF($L11=3,18,IF($L11=4,17,IF($L11=5,16,IF($L11=6,15,IF($L11=7,14,IF($L11=8,13,0))))))))+IF($L11=9,12,IF($L11=10,11,IF($L11=11,10,IF($L11=12,9,IF($L11=13,8,IF($L11=14,7,IF($L11=15,6,0)))))))+IF($L11=16,5,IF($L11=17,4,IF($L11=18,3,0)))</f>
        <v>0</v>
      </c>
      <c r="N11" s="3"/>
      <c r="O11" s="2">
        <f>IF($N11=1,23,IF($N11=2,20,IF($N11=3,18,IF($N11=4,17,IF($N11=5,16,IF($N11=6,15,IF($N11=7,14,IF($N11=8,13,0))))))))+IF($N11=9,12,IF($N11=10,11,IF($N11=11,10,IF($N11=12,9,IF($N11=13,8,IF($N11=14,7,IF($N11=15,6,0)))))))+IF($N11=16,5,IF($N11=17,4,IF($N11=18,3,0)))</f>
        <v>0</v>
      </c>
      <c r="P11" s="3"/>
      <c r="Q11" s="2">
        <f>IF($P11=1,23,IF($P11=2,20,IF($P11=3,18,IF($P11=4,17,IF($P11=5,16,IF($P11=6,15,IF($P11=7,14,IF($P11=8,13,0))))))))+IF($P11=9,12,IF($P11=10,11,IF($P11=11,10,IF($P11=12,9,IF($P11=13,8,IF($P11=14,7,IF($P11=15,6,0)))))))+IF($P11=16,5,IF($P11=17,4,IF($P11=18,3,0)))</f>
        <v>0</v>
      </c>
      <c r="R11" s="3"/>
      <c r="S11" s="2">
        <f>IF($R11=1,23,IF($R11=2,20,IF($R11=3,18,IF($R11=4,17,IF($R11=5,16,IF($R11=6,15,IF($R11=7,14,IF($R11=8,13,0))))))))+IF($R11=9,12,IF($R11=10,11,IF($R11=11,10,IF($R11=12,9,IF($R11=13,8,IF($R11=14,7,IF($R11=15,6,0)))))))+IF($R11=16,5,IF($R11=17,4,IF($R11=18,3,0)))</f>
        <v>0</v>
      </c>
      <c r="T11" s="3"/>
      <c r="U11" s="2">
        <f>IF($T11=1,23,IF($T11=2,20,IF($T11=3,18,IF($T11=4,17,IF($T11=5,16,IF($T11=6,15,IF($T11=7,14,IF($T11=8,13,0))))))))+IF($T11=9,12,IF($T11=10,11,IF($T11=11,10,IF($T11=12,9,IF($T11=13,8,IF($T11=14,7,IF($T11=15,6,0)))))))+IF($T11=16,5,IF($T11=17,4,IF($T11=18,3,0)))</f>
        <v>0</v>
      </c>
      <c r="V11" s="3"/>
      <c r="W11" s="2">
        <f>IF($V11=1,23,IF($V11=2,20,IF($V11=3,18,IF($V11=4,17,IF($V11=5,16,IF($V11=6,15,IF($V11=7,14,IF($V11=8,13,0))))))))+IF($V11=9,12,IF($V11=10,11,IF($V11=11,10,IF($V11=12,9,IF($V11=13,8,IF($V11=14,7,IF($V11=15,6,0)))))))+IF($V11=16,5,IF($V11=17,4,IF($V11=18,3,0)))</f>
        <v>0</v>
      </c>
      <c r="X11" s="3"/>
      <c r="Y11" s="2">
        <f>IF($X11=1,23,IF($X11=2,20,IF($X11=3,18,IF($X11=4,17,IF($X11=5,16,IF($X11=6,15,IF($X11=7,14,IF($X11=8,13,0))))))))+IF($X11=9,12,IF($X11=10,11,IF($X11=11,10,IF($X11=12,9,IF($X11=13,8,IF($X11=14,7,IF($X11=15,6,0)))))))+IF($X11=16,5,IF($X11=17,4,IF($X11=18,3,0)))</f>
        <v>0</v>
      </c>
      <c r="Z11" s="3">
        <v>5</v>
      </c>
      <c r="AA11" s="2">
        <f>IF($Z11=1,23,IF($Z11=2,20,IF($Z11=3,18,IF($Z11=4,17,IF($Z11=5,16,IF($Z11=6,15,IF($Z11=7,14,IF($Z11=8,13,0))))))))+IF($Z11=9,12,IF($Z11=10,11,IF($Z11=11,10,IF($Z11=12,9,IF($Z11=13,8,IF($Z11=14,7,IF($Z11=15,6,0)))))))+IF($Z11=16,5,IF($Z11=17,4,IF($Z11=18,3,0)))</f>
        <v>16</v>
      </c>
      <c r="AB11" s="5"/>
      <c r="AC11" s="2">
        <f t="shared" si="1"/>
        <v>0</v>
      </c>
      <c r="AD11" s="2" t="s">
        <v>441</v>
      </c>
      <c r="AE11" s="2" t="s">
        <v>442</v>
      </c>
      <c r="AF11" s="2"/>
    </row>
  </sheetData>
  <sheetProtection/>
  <mergeCells count="12">
    <mergeCell ref="P4:Q4"/>
    <mergeCell ref="B2:N2"/>
    <mergeCell ref="H4:I4"/>
    <mergeCell ref="J4:K4"/>
    <mergeCell ref="L4:M4"/>
    <mergeCell ref="N4:O4"/>
    <mergeCell ref="AB4:AC4"/>
    <mergeCell ref="R4:S4"/>
    <mergeCell ref="T4:U4"/>
    <mergeCell ref="V4:W4"/>
    <mergeCell ref="X4:Y4"/>
    <mergeCell ref="Z4:AA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1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19" t="s">
        <v>386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32" ht="15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8" t="str">
        <f>"May 27"</f>
        <v>May 27</v>
      </c>
      <c r="I4" s="18"/>
      <c r="J4" s="18" t="str">
        <f>"June 3"</f>
        <v>June 3</v>
      </c>
      <c r="K4" s="18"/>
      <c r="L4" s="18" t="str">
        <f>"June 10"</f>
        <v>June 10</v>
      </c>
      <c r="M4" s="18"/>
      <c r="N4" s="18" t="str">
        <f>"June 17"</f>
        <v>June 17</v>
      </c>
      <c r="O4" s="18"/>
      <c r="P4" s="18" t="str">
        <f>"June 24"</f>
        <v>June 24</v>
      </c>
      <c r="Q4" s="18"/>
      <c r="R4" s="18" t="str">
        <f>"July 1"</f>
        <v>July 1</v>
      </c>
      <c r="S4" s="18"/>
      <c r="T4" s="18" t="str">
        <f>"July 8"</f>
        <v>July 8</v>
      </c>
      <c r="U4" s="18"/>
      <c r="V4" s="18" t="str">
        <f>"July 15"</f>
        <v>July 15</v>
      </c>
      <c r="W4" s="18"/>
      <c r="X4" s="18" t="str">
        <f>"July 22"</f>
        <v>July 22</v>
      </c>
      <c r="Y4" s="18"/>
      <c r="Z4" s="18" t="str">
        <f>"July 29"</f>
        <v>July 29</v>
      </c>
      <c r="AA4" s="18"/>
      <c r="AB4" s="17" t="str">
        <f>"September 9"</f>
        <v>September 9</v>
      </c>
      <c r="AC4" s="18"/>
      <c r="AD4" s="1" t="s">
        <v>10</v>
      </c>
      <c r="AE4" s="1" t="s">
        <v>11</v>
      </c>
      <c r="AF4" s="1" t="s">
        <v>12</v>
      </c>
    </row>
    <row r="5" spans="8:29" ht="15">
      <c r="H5" s="2" t="s">
        <v>8</v>
      </c>
      <c r="I5" s="2" t="s">
        <v>9</v>
      </c>
      <c r="J5" s="2" t="s">
        <v>8</v>
      </c>
      <c r="K5" s="2" t="s">
        <v>9</v>
      </c>
      <c r="L5" s="2" t="s">
        <v>8</v>
      </c>
      <c r="M5" s="2" t="s">
        <v>9</v>
      </c>
      <c r="N5" s="2" t="s">
        <v>8</v>
      </c>
      <c r="O5" s="2" t="s">
        <v>9</v>
      </c>
      <c r="P5" s="2" t="s">
        <v>8</v>
      </c>
      <c r="Q5" s="2" t="s">
        <v>9</v>
      </c>
      <c r="R5" s="2" t="s">
        <v>8</v>
      </c>
      <c r="S5" s="2" t="s">
        <v>9</v>
      </c>
      <c r="T5" s="2" t="s">
        <v>8</v>
      </c>
      <c r="U5" s="2" t="s">
        <v>9</v>
      </c>
      <c r="V5" s="2" t="s">
        <v>8</v>
      </c>
      <c r="W5" s="2" t="s">
        <v>9</v>
      </c>
      <c r="X5" s="2" t="s">
        <v>8</v>
      </c>
      <c r="Y5" s="2" t="s">
        <v>9</v>
      </c>
      <c r="Z5" s="2" t="s">
        <v>8</v>
      </c>
      <c r="AA5" s="2" t="s">
        <v>9</v>
      </c>
      <c r="AB5" s="2" t="s">
        <v>8</v>
      </c>
      <c r="AC5" s="2" t="s">
        <v>9</v>
      </c>
    </row>
    <row r="6" spans="1:32" ht="15">
      <c r="A6" s="2">
        <v>1</v>
      </c>
      <c r="B6" s="2">
        <v>216</v>
      </c>
      <c r="C6" s="2"/>
      <c r="D6" s="2" t="s">
        <v>387</v>
      </c>
      <c r="E6" s="2" t="s">
        <v>403</v>
      </c>
      <c r="F6" s="2" t="s">
        <v>404</v>
      </c>
      <c r="G6" s="2">
        <f>I6+K6+M6+O6+Q6+S6+U6+W6+Y6+AA6+AC6</f>
        <v>169</v>
      </c>
      <c r="H6" s="3">
        <v>4</v>
      </c>
      <c r="I6" s="2">
        <f aca="true" t="shared" si="0" ref="I6:I16">IF($H6=1,23,IF($H6=2,20,IF($H6=3,18,IF($H6=4,17,IF($H6=5,16,IF($H6=6,15,IF($H6=7,14,IF($H6=8,13,0))))))))+IF($H6=9,12,IF($H6=10,11,IF($H6=11,10,IF($H6=12,9,IF($H6=13,8,IF($H6=14,7,IF($H6=15,6,0)))))))+IF($H6=16,5,IF($H6=17,4,IF($H6=18,3,0)))</f>
        <v>17</v>
      </c>
      <c r="J6" s="3">
        <v>1</v>
      </c>
      <c r="K6" s="2">
        <f aca="true" t="shared" si="1" ref="K6:K16">IF($J6=1,23,IF($J6=2,20,IF($J6=3,18,IF($J6=4,17,IF($J6=5,16,IF($J6=6,15,IF($J6=7,14,IF($J6=8,13,0))))))))+IF($J6=9,12,IF($J6=10,11,IF($J6=11,10,IF($J6=12,9,IF($J6=13,8,IF($J6=14,7,IF($J6=15,6,0)))))))+IF($J6=16,5,IF($J6=17,4,IF($J6=18,3,0)))</f>
        <v>23</v>
      </c>
      <c r="L6" s="3">
        <v>2</v>
      </c>
      <c r="M6" s="2">
        <f aca="true" t="shared" si="2" ref="M6:M16">IF($L6=1,23,IF($L6=2,20,IF($L6=3,18,IF($L6=4,17,IF($L6=5,16,IF($L6=6,15,IF($L6=7,14,IF($L6=8,13,0))))))))+IF($L6=9,12,IF($L6=10,11,IF($L6=11,10,IF($L6=12,9,IF($L6=13,8,IF($L6=14,7,IF($L6=15,6,0)))))))+IF($L6=16,5,IF($L6=17,4,IF($L6=18,3,0)))</f>
        <v>20</v>
      </c>
      <c r="N6" s="3">
        <v>2</v>
      </c>
      <c r="O6" s="2">
        <f aca="true" t="shared" si="3" ref="O6:O16">IF($N6=1,23,IF($N6=2,20,IF($N6=3,18,IF($N6=4,17,IF($N6=5,16,IF($N6=6,15,IF($N6=7,14,IF($N6=8,13,0))))))))+IF($N6=9,12,IF($N6=10,11,IF($N6=11,10,IF($N6=12,9,IF($N6=13,8,IF($N6=14,7,IF($N6=15,6,0)))))))+IF($N6=16,5,IF($N6=17,4,IF($N6=18,3,0)))</f>
        <v>20</v>
      </c>
      <c r="P6" s="3"/>
      <c r="Q6" s="2">
        <f aca="true" t="shared" si="4" ref="Q6:Q16">IF($P6=1,23,IF($P6=2,20,IF($P6=3,18,IF($P6=4,17,IF($P6=5,16,IF($P6=6,15,IF($P6=7,14,IF($P6=8,13,0))))))))+IF($P6=9,12,IF($P6=10,11,IF($P6=11,10,IF($P6=12,9,IF($P6=13,8,IF($P6=14,7,IF($P6=15,6,0)))))))+IF($P6=16,5,IF($P6=17,4,IF($P6=18,3,0)))</f>
        <v>0</v>
      </c>
      <c r="R6" s="3"/>
      <c r="S6" s="2">
        <f aca="true" t="shared" si="5" ref="S6:S16">IF($R6=1,23,IF($R6=2,20,IF($R6=3,18,IF($R6=4,17,IF($R6=5,16,IF($R6=6,15,IF($R6=7,14,IF($R6=8,13,0))))))))+IF($R6=9,12,IF($R6=10,11,IF($R6=11,10,IF($R6=12,9,IF($R6=13,8,IF($R6=14,7,IF($R6=15,6,0)))))))+IF($R6=16,5,IF($R6=17,4,IF($R6=18,3,0)))</f>
        <v>0</v>
      </c>
      <c r="T6" s="3">
        <v>1</v>
      </c>
      <c r="U6" s="2">
        <f aca="true" t="shared" si="6" ref="U6:U16">IF($T6=1,23,IF($T6=2,20,IF($T6=3,18,IF($T6=4,17,IF($T6=5,16,IF($T6=6,15,IF($T6=7,14,IF($T6=8,13,0))))))))+IF($T6=9,12,IF($T6=10,11,IF($T6=11,10,IF($T6=12,9,IF($T6=13,8,IF($T6=14,7,IF($T6=15,6,0)))))))+IF($T6=16,5,IF($T6=17,4,IF($T6=18,3,0)))</f>
        <v>23</v>
      </c>
      <c r="V6" s="3"/>
      <c r="W6" s="2">
        <f aca="true" t="shared" si="7" ref="W6:W16">IF($V6=1,23,IF($V6=2,20,IF($V6=3,18,IF($V6=4,17,IF($V6=5,16,IF($V6=6,15,IF($V6=7,14,IF($V6=8,13,0))))))))+IF($V6=9,12,IF($V6=10,11,IF($V6=11,10,IF($V6=12,9,IF($V6=13,8,IF($V6=14,7,IF($V6=15,6,0)))))))+IF($V6=16,5,IF($V6=17,4,IF($V6=18,3,0)))</f>
        <v>0</v>
      </c>
      <c r="X6" s="3">
        <v>1</v>
      </c>
      <c r="Y6" s="2">
        <f aca="true" t="shared" si="8" ref="Y6:Y16">IF($X6=1,23,IF($X6=2,20,IF($X6=3,18,IF($X6=4,17,IF($X6=5,16,IF($X6=6,15,IF($X6=7,14,IF($X6=8,13,0))))))))+IF($X6=9,12,IF($X6=10,11,IF($X6=11,10,IF($X6=12,9,IF($X6=13,8,IF($X6=14,7,IF($X6=15,6,0)))))))+IF($X6=16,5,IF($X6=17,4,IF($X6=18,3,0)))</f>
        <v>23</v>
      </c>
      <c r="Z6" s="3">
        <v>2</v>
      </c>
      <c r="AA6" s="2">
        <f aca="true" t="shared" si="9" ref="AA6:AA16">IF($Z6=1,23,IF($Z6=2,20,IF($Z6=3,18,IF($Z6=4,17,IF($Z6=5,16,IF($Z6=6,15,IF($Z6=7,14,IF($Z6=8,13,0))))))))+IF($Z6=9,12,IF($Z6=10,11,IF($Z6=11,10,IF($Z6=12,9,IF($Z6=13,8,IF($Z6=14,7,IF($Z6=15,6,0)))))))+IF($Z6=16,5,IF($Z6=17,4,IF($Z6=18,3,0)))</f>
        <v>20</v>
      </c>
      <c r="AB6" s="5">
        <v>1</v>
      </c>
      <c r="AC6" s="2">
        <f aca="true" t="shared" si="10" ref="AC6:AC15">IF($AB6=1,23,IF($AB6=2,20,IF($AB6=3,18,IF($AB6=4,17,IF($AB6=5,16,IF($AB6=6,15,IF($AB6=7,14,IF($AB6=8,13,0))))))))+IF($AB6=9,12,IF($AB6=10,11,IF($AB6=11,10,IF($AB6=12,9,IF($AB6=13,8,IF($AB6=14,7,IF($AB6=15,6,0)))))))+IF($AB6=16,5,IF($AB6=17,4,IF($AB6=18,3,0)))</f>
        <v>23</v>
      </c>
      <c r="AD6" s="2" t="s">
        <v>405</v>
      </c>
      <c r="AE6" s="2" t="s">
        <v>49</v>
      </c>
      <c r="AF6" s="2" t="s">
        <v>406</v>
      </c>
    </row>
    <row r="7" spans="1:32" ht="15">
      <c r="A7" s="2">
        <v>2</v>
      </c>
      <c r="B7" s="2">
        <v>208</v>
      </c>
      <c r="C7" s="2"/>
      <c r="D7" s="2" t="s">
        <v>387</v>
      </c>
      <c r="E7" s="2" t="s">
        <v>399</v>
      </c>
      <c r="F7" s="2" t="s">
        <v>400</v>
      </c>
      <c r="G7" s="2">
        <f aca="true" t="shared" si="11" ref="G7:G16">I7+K7+M7+O7+Q7+S7+U7+W7+Y7+AA7+AC7</f>
        <v>124</v>
      </c>
      <c r="H7" s="3">
        <v>1</v>
      </c>
      <c r="I7" s="2">
        <f t="shared" si="0"/>
        <v>23</v>
      </c>
      <c r="J7" s="3">
        <v>3</v>
      </c>
      <c r="K7" s="2">
        <f t="shared" si="1"/>
        <v>18</v>
      </c>
      <c r="L7" s="3">
        <v>1</v>
      </c>
      <c r="M7" s="2">
        <f t="shared" si="2"/>
        <v>23</v>
      </c>
      <c r="N7" s="3">
        <v>1</v>
      </c>
      <c r="O7" s="2">
        <f t="shared" si="3"/>
        <v>23</v>
      </c>
      <c r="P7" s="3"/>
      <c r="Q7" s="2">
        <f t="shared" si="4"/>
        <v>0</v>
      </c>
      <c r="R7" s="3"/>
      <c r="S7" s="2">
        <f t="shared" si="5"/>
        <v>0</v>
      </c>
      <c r="T7" s="3"/>
      <c r="U7" s="2">
        <f t="shared" si="6"/>
        <v>0</v>
      </c>
      <c r="V7" s="3"/>
      <c r="W7" s="2">
        <f t="shared" si="7"/>
        <v>0</v>
      </c>
      <c r="X7" s="3">
        <v>2</v>
      </c>
      <c r="Y7" s="2">
        <f t="shared" si="8"/>
        <v>20</v>
      </c>
      <c r="Z7" s="3">
        <v>4</v>
      </c>
      <c r="AA7" s="2">
        <f t="shared" si="9"/>
        <v>17</v>
      </c>
      <c r="AB7" s="5"/>
      <c r="AC7" s="2">
        <f t="shared" si="10"/>
        <v>0</v>
      </c>
      <c r="AD7" s="2" t="s">
        <v>401</v>
      </c>
      <c r="AE7" s="2"/>
      <c r="AF7" s="2" t="s">
        <v>402</v>
      </c>
    </row>
    <row r="8" spans="1:32" ht="15">
      <c r="A8" s="2">
        <v>3</v>
      </c>
      <c r="B8" s="2">
        <v>16</v>
      </c>
      <c r="C8" s="2"/>
      <c r="D8" s="2" t="s">
        <v>387</v>
      </c>
      <c r="E8" s="2" t="s">
        <v>390</v>
      </c>
      <c r="F8" s="2" t="s">
        <v>391</v>
      </c>
      <c r="G8" s="2">
        <f t="shared" si="11"/>
        <v>105</v>
      </c>
      <c r="H8" s="3">
        <v>3</v>
      </c>
      <c r="I8" s="2">
        <f t="shared" si="0"/>
        <v>18</v>
      </c>
      <c r="J8" s="3">
        <v>4</v>
      </c>
      <c r="K8" s="2">
        <f t="shared" si="1"/>
        <v>17</v>
      </c>
      <c r="L8" s="3"/>
      <c r="M8" s="2">
        <f t="shared" si="2"/>
        <v>0</v>
      </c>
      <c r="N8" s="3">
        <v>5</v>
      </c>
      <c r="O8" s="2">
        <f t="shared" si="3"/>
        <v>16</v>
      </c>
      <c r="P8" s="3"/>
      <c r="Q8" s="2">
        <f t="shared" si="4"/>
        <v>0</v>
      </c>
      <c r="R8" s="3"/>
      <c r="S8" s="2">
        <f t="shared" si="5"/>
        <v>0</v>
      </c>
      <c r="T8" s="3"/>
      <c r="U8" s="2">
        <f t="shared" si="6"/>
        <v>0</v>
      </c>
      <c r="V8" s="3"/>
      <c r="W8" s="2">
        <f t="shared" si="7"/>
        <v>0</v>
      </c>
      <c r="X8" s="3">
        <v>3</v>
      </c>
      <c r="Y8" s="2">
        <f t="shared" si="8"/>
        <v>18</v>
      </c>
      <c r="Z8" s="3">
        <v>5</v>
      </c>
      <c r="AA8" s="2">
        <f t="shared" si="9"/>
        <v>16</v>
      </c>
      <c r="AB8" s="5">
        <v>2</v>
      </c>
      <c r="AC8" s="2">
        <f t="shared" si="10"/>
        <v>20</v>
      </c>
      <c r="AD8" s="2" t="s">
        <v>244</v>
      </c>
      <c r="AE8" s="2"/>
      <c r="AF8" s="2" t="s">
        <v>392</v>
      </c>
    </row>
    <row r="9" spans="1:32" ht="15">
      <c r="A9" s="2">
        <v>4</v>
      </c>
      <c r="B9" s="2">
        <v>21</v>
      </c>
      <c r="C9" s="2"/>
      <c r="D9" s="2" t="s">
        <v>387</v>
      </c>
      <c r="E9" s="2" t="s">
        <v>39</v>
      </c>
      <c r="F9" s="2" t="s">
        <v>388</v>
      </c>
      <c r="G9" s="2">
        <f t="shared" si="11"/>
        <v>94</v>
      </c>
      <c r="H9" s="3">
        <v>2</v>
      </c>
      <c r="I9" s="2">
        <f t="shared" si="0"/>
        <v>20</v>
      </c>
      <c r="J9" s="3">
        <v>6</v>
      </c>
      <c r="K9" s="2">
        <f t="shared" si="1"/>
        <v>15</v>
      </c>
      <c r="L9" s="3"/>
      <c r="M9" s="2">
        <f t="shared" si="2"/>
        <v>0</v>
      </c>
      <c r="N9" s="3">
        <v>3</v>
      </c>
      <c r="O9" s="2">
        <f t="shared" si="3"/>
        <v>18</v>
      </c>
      <c r="P9" s="3"/>
      <c r="Q9" s="2">
        <f t="shared" si="4"/>
        <v>0</v>
      </c>
      <c r="R9" s="3"/>
      <c r="S9" s="2">
        <f t="shared" si="5"/>
        <v>0</v>
      </c>
      <c r="T9" s="3" t="s">
        <v>95</v>
      </c>
      <c r="U9" s="2">
        <f t="shared" si="6"/>
        <v>0</v>
      </c>
      <c r="V9" s="3"/>
      <c r="W9" s="2">
        <f t="shared" si="7"/>
        <v>0</v>
      </c>
      <c r="X9" s="3"/>
      <c r="Y9" s="2">
        <f t="shared" si="8"/>
        <v>0</v>
      </c>
      <c r="Z9" s="3">
        <v>1</v>
      </c>
      <c r="AA9" s="2">
        <f t="shared" si="9"/>
        <v>23</v>
      </c>
      <c r="AB9" s="5">
        <v>3</v>
      </c>
      <c r="AC9" s="2">
        <f t="shared" si="10"/>
        <v>18</v>
      </c>
      <c r="AD9" s="2" t="s">
        <v>389</v>
      </c>
      <c r="AE9" s="2" t="s">
        <v>182</v>
      </c>
      <c r="AF9" s="2"/>
    </row>
    <row r="10" spans="1:32" ht="15">
      <c r="A10" s="2">
        <v>5</v>
      </c>
      <c r="B10" s="2">
        <v>29</v>
      </c>
      <c r="C10" s="2">
        <v>123678212152</v>
      </c>
      <c r="D10" s="2" t="s">
        <v>387</v>
      </c>
      <c r="E10" s="2" t="s">
        <v>154</v>
      </c>
      <c r="F10" s="2" t="s">
        <v>395</v>
      </c>
      <c r="G10" s="2">
        <f t="shared" si="11"/>
        <v>68</v>
      </c>
      <c r="H10" s="3">
        <v>5</v>
      </c>
      <c r="I10" s="2">
        <f t="shared" si="0"/>
        <v>16</v>
      </c>
      <c r="J10" s="3" t="s">
        <v>43</v>
      </c>
      <c r="K10" s="2">
        <f t="shared" si="1"/>
        <v>0</v>
      </c>
      <c r="L10" s="3"/>
      <c r="M10" s="2">
        <f t="shared" si="2"/>
        <v>0</v>
      </c>
      <c r="N10" s="3">
        <v>4</v>
      </c>
      <c r="O10" s="2">
        <f t="shared" si="3"/>
        <v>17</v>
      </c>
      <c r="P10" s="3"/>
      <c r="Q10" s="2">
        <f t="shared" si="4"/>
        <v>0</v>
      </c>
      <c r="R10" s="3"/>
      <c r="S10" s="2">
        <f t="shared" si="5"/>
        <v>0</v>
      </c>
      <c r="T10" s="3"/>
      <c r="U10" s="2">
        <f t="shared" si="6"/>
        <v>0</v>
      </c>
      <c r="V10" s="3"/>
      <c r="W10" s="2">
        <f t="shared" si="7"/>
        <v>0</v>
      </c>
      <c r="X10" s="3">
        <v>4</v>
      </c>
      <c r="Y10" s="2">
        <f t="shared" si="8"/>
        <v>17</v>
      </c>
      <c r="Z10" s="3">
        <v>3</v>
      </c>
      <c r="AA10" s="2">
        <f t="shared" si="9"/>
        <v>18</v>
      </c>
      <c r="AB10" s="5"/>
      <c r="AC10" s="2">
        <f t="shared" si="10"/>
        <v>0</v>
      </c>
      <c r="AD10" s="2" t="s">
        <v>396</v>
      </c>
      <c r="AE10" s="2" t="s">
        <v>397</v>
      </c>
      <c r="AF10" s="2" t="s">
        <v>398</v>
      </c>
    </row>
    <row r="11" spans="1:32" ht="15">
      <c r="A11" s="2">
        <v>6</v>
      </c>
      <c r="B11" s="2">
        <v>711</v>
      </c>
      <c r="C11" s="2">
        <v>123678216723</v>
      </c>
      <c r="D11" s="2" t="s">
        <v>387</v>
      </c>
      <c r="E11" s="2" t="s">
        <v>407</v>
      </c>
      <c r="F11" s="2" t="s">
        <v>408</v>
      </c>
      <c r="G11" s="2">
        <f t="shared" si="11"/>
        <v>61</v>
      </c>
      <c r="H11" s="3"/>
      <c r="I11" s="2">
        <f t="shared" si="0"/>
        <v>0</v>
      </c>
      <c r="J11" s="3">
        <v>7</v>
      </c>
      <c r="K11" s="2">
        <f t="shared" si="1"/>
        <v>14</v>
      </c>
      <c r="L11" s="3">
        <v>3</v>
      </c>
      <c r="M11" s="2">
        <f t="shared" si="2"/>
        <v>18</v>
      </c>
      <c r="N11" s="3"/>
      <c r="O11" s="2">
        <f t="shared" si="3"/>
        <v>0</v>
      </c>
      <c r="P11" s="3"/>
      <c r="Q11" s="2">
        <f t="shared" si="4"/>
        <v>0</v>
      </c>
      <c r="R11" s="3"/>
      <c r="S11" s="2">
        <f t="shared" si="5"/>
        <v>0</v>
      </c>
      <c r="T11" s="3" t="s">
        <v>95</v>
      </c>
      <c r="U11" s="2">
        <f t="shared" si="6"/>
        <v>0</v>
      </c>
      <c r="V11" s="3"/>
      <c r="W11" s="2">
        <f t="shared" si="7"/>
        <v>0</v>
      </c>
      <c r="X11" s="3">
        <v>7</v>
      </c>
      <c r="Y11" s="2">
        <f t="shared" si="8"/>
        <v>14</v>
      </c>
      <c r="Z11" s="3">
        <v>6</v>
      </c>
      <c r="AA11" s="2">
        <f t="shared" si="9"/>
        <v>15</v>
      </c>
      <c r="AB11" s="5"/>
      <c r="AC11" s="2">
        <f t="shared" si="10"/>
        <v>0</v>
      </c>
      <c r="AD11" s="2" t="s">
        <v>295</v>
      </c>
      <c r="AE11" s="2" t="s">
        <v>409</v>
      </c>
      <c r="AF11" s="2"/>
    </row>
    <row r="12" spans="1:32" ht="15">
      <c r="A12" s="2">
        <v>7</v>
      </c>
      <c r="B12" s="2">
        <v>77</v>
      </c>
      <c r="C12" s="2"/>
      <c r="D12" s="2" t="s">
        <v>387</v>
      </c>
      <c r="E12" s="2" t="s">
        <v>415</v>
      </c>
      <c r="F12" s="2" t="s">
        <v>384</v>
      </c>
      <c r="G12" s="2">
        <f t="shared" si="11"/>
        <v>49</v>
      </c>
      <c r="H12" s="3"/>
      <c r="I12" s="2">
        <f t="shared" si="0"/>
        <v>0</v>
      </c>
      <c r="J12" s="3"/>
      <c r="K12" s="2">
        <f t="shared" si="1"/>
        <v>0</v>
      </c>
      <c r="L12" s="3"/>
      <c r="M12" s="2">
        <f t="shared" si="2"/>
        <v>0</v>
      </c>
      <c r="N12" s="3"/>
      <c r="O12" s="2">
        <f t="shared" si="3"/>
        <v>0</v>
      </c>
      <c r="P12" s="3"/>
      <c r="Q12" s="2">
        <f t="shared" si="4"/>
        <v>0</v>
      </c>
      <c r="R12" s="3"/>
      <c r="S12" s="2">
        <f t="shared" si="5"/>
        <v>0</v>
      </c>
      <c r="T12" s="3">
        <v>2</v>
      </c>
      <c r="U12" s="2">
        <f t="shared" si="6"/>
        <v>20</v>
      </c>
      <c r="V12" s="3"/>
      <c r="W12" s="2">
        <f t="shared" si="7"/>
        <v>0</v>
      </c>
      <c r="X12" s="3">
        <v>6</v>
      </c>
      <c r="Y12" s="2">
        <f t="shared" si="8"/>
        <v>15</v>
      </c>
      <c r="Z12" s="3">
        <v>7</v>
      </c>
      <c r="AA12" s="2">
        <f t="shared" si="9"/>
        <v>14</v>
      </c>
      <c r="AB12" s="5"/>
      <c r="AC12" s="2">
        <f t="shared" si="10"/>
        <v>0</v>
      </c>
      <c r="AD12" s="2" t="s">
        <v>416</v>
      </c>
      <c r="AE12" s="2" t="s">
        <v>49</v>
      </c>
      <c r="AF12" s="2" t="s">
        <v>417</v>
      </c>
    </row>
    <row r="13" spans="1:32" ht="15">
      <c r="A13" s="2">
        <v>8</v>
      </c>
      <c r="B13" s="2">
        <v>69</v>
      </c>
      <c r="C13" s="2"/>
      <c r="D13" s="2" t="s">
        <v>387</v>
      </c>
      <c r="E13" s="2" t="s">
        <v>269</v>
      </c>
      <c r="F13" s="2" t="s">
        <v>410</v>
      </c>
      <c r="G13" s="2">
        <f t="shared" si="11"/>
        <v>20</v>
      </c>
      <c r="H13" s="3"/>
      <c r="I13" s="2">
        <f t="shared" si="0"/>
        <v>0</v>
      </c>
      <c r="J13" s="3">
        <v>2</v>
      </c>
      <c r="K13" s="2">
        <f t="shared" si="1"/>
        <v>20</v>
      </c>
      <c r="L13" s="3"/>
      <c r="M13" s="2">
        <f t="shared" si="2"/>
        <v>0</v>
      </c>
      <c r="N13" s="3"/>
      <c r="O13" s="2">
        <f t="shared" si="3"/>
        <v>0</v>
      </c>
      <c r="P13" s="3"/>
      <c r="Q13" s="2">
        <f t="shared" si="4"/>
        <v>0</v>
      </c>
      <c r="R13" s="3"/>
      <c r="S13" s="2">
        <f t="shared" si="5"/>
        <v>0</v>
      </c>
      <c r="T13" s="3"/>
      <c r="U13" s="2">
        <f t="shared" si="6"/>
        <v>0</v>
      </c>
      <c r="V13" s="3"/>
      <c r="W13" s="2">
        <f t="shared" si="7"/>
        <v>0</v>
      </c>
      <c r="X13" s="3"/>
      <c r="Y13" s="2">
        <f t="shared" si="8"/>
        <v>0</v>
      </c>
      <c r="Z13" s="3"/>
      <c r="AA13" s="2">
        <f t="shared" si="9"/>
        <v>0</v>
      </c>
      <c r="AB13" s="5"/>
      <c r="AC13" s="2">
        <f t="shared" si="10"/>
        <v>0</v>
      </c>
      <c r="AD13" s="2" t="s">
        <v>411</v>
      </c>
      <c r="AE13" s="2" t="s">
        <v>182</v>
      </c>
      <c r="AF13" s="2" t="s">
        <v>412</v>
      </c>
    </row>
    <row r="14" spans="1:32" ht="15">
      <c r="A14" s="2">
        <v>9</v>
      </c>
      <c r="B14" s="2">
        <v>19</v>
      </c>
      <c r="C14" s="2"/>
      <c r="D14" s="2" t="s">
        <v>387</v>
      </c>
      <c r="E14" s="2" t="s">
        <v>214</v>
      </c>
      <c r="F14" s="2" t="s">
        <v>393</v>
      </c>
      <c r="G14" s="2">
        <f t="shared" si="11"/>
        <v>16</v>
      </c>
      <c r="H14" s="3"/>
      <c r="I14" s="2">
        <f t="shared" si="0"/>
        <v>0</v>
      </c>
      <c r="J14" s="3">
        <v>5</v>
      </c>
      <c r="K14" s="2">
        <f t="shared" si="1"/>
        <v>16</v>
      </c>
      <c r="L14" s="3"/>
      <c r="M14" s="2">
        <f t="shared" si="2"/>
        <v>0</v>
      </c>
      <c r="N14" s="3"/>
      <c r="O14" s="2">
        <f t="shared" si="3"/>
        <v>0</v>
      </c>
      <c r="P14" s="3"/>
      <c r="Q14" s="2">
        <f t="shared" si="4"/>
        <v>0</v>
      </c>
      <c r="R14" s="3"/>
      <c r="S14" s="2">
        <f t="shared" si="5"/>
        <v>0</v>
      </c>
      <c r="T14" s="3"/>
      <c r="U14" s="2">
        <f t="shared" si="6"/>
        <v>0</v>
      </c>
      <c r="V14" s="3"/>
      <c r="W14" s="2">
        <f t="shared" si="7"/>
        <v>0</v>
      </c>
      <c r="X14" s="3"/>
      <c r="Y14" s="2">
        <f t="shared" si="8"/>
        <v>0</v>
      </c>
      <c r="Z14" s="3"/>
      <c r="AA14" s="2">
        <f t="shared" si="9"/>
        <v>0</v>
      </c>
      <c r="AB14" s="5"/>
      <c r="AC14" s="2">
        <f t="shared" si="10"/>
        <v>0</v>
      </c>
      <c r="AD14" s="2" t="s">
        <v>394</v>
      </c>
      <c r="AE14" s="2"/>
      <c r="AF14" s="2"/>
    </row>
    <row r="15" spans="1:32" ht="15">
      <c r="A15" s="2">
        <v>10</v>
      </c>
      <c r="B15" s="2">
        <v>64</v>
      </c>
      <c r="C15" s="2"/>
      <c r="D15" s="2" t="s">
        <v>387</v>
      </c>
      <c r="E15" s="2" t="s">
        <v>418</v>
      </c>
      <c r="F15" s="2" t="s">
        <v>419</v>
      </c>
      <c r="G15" s="2">
        <f t="shared" si="11"/>
        <v>16</v>
      </c>
      <c r="H15" s="3"/>
      <c r="I15" s="2">
        <f t="shared" si="0"/>
        <v>0</v>
      </c>
      <c r="J15" s="3"/>
      <c r="K15" s="2">
        <f t="shared" si="1"/>
        <v>0</v>
      </c>
      <c r="L15" s="3"/>
      <c r="M15" s="2">
        <f t="shared" si="2"/>
        <v>0</v>
      </c>
      <c r="N15" s="3"/>
      <c r="O15" s="2">
        <f t="shared" si="3"/>
        <v>0</v>
      </c>
      <c r="P15" s="3"/>
      <c r="Q15" s="2">
        <f t="shared" si="4"/>
        <v>0</v>
      </c>
      <c r="R15" s="3"/>
      <c r="S15" s="2">
        <f t="shared" si="5"/>
        <v>0</v>
      </c>
      <c r="T15" s="3"/>
      <c r="U15" s="2">
        <f t="shared" si="6"/>
        <v>0</v>
      </c>
      <c r="V15" s="3"/>
      <c r="W15" s="2">
        <f t="shared" si="7"/>
        <v>0</v>
      </c>
      <c r="X15" s="3">
        <v>5</v>
      </c>
      <c r="Y15" s="2">
        <f t="shared" si="8"/>
        <v>16</v>
      </c>
      <c r="Z15" s="3"/>
      <c r="AA15" s="2">
        <f t="shared" si="9"/>
        <v>0</v>
      </c>
      <c r="AB15" s="5"/>
      <c r="AC15" s="2">
        <f t="shared" si="10"/>
        <v>0</v>
      </c>
      <c r="AD15" s="2" t="s">
        <v>420</v>
      </c>
      <c r="AE15" s="2" t="s">
        <v>69</v>
      </c>
      <c r="AF15" s="2"/>
    </row>
    <row r="16" spans="1:32" ht="15">
      <c r="A16" s="2">
        <v>11</v>
      </c>
      <c r="B16" s="2">
        <v>380</v>
      </c>
      <c r="C16" s="2"/>
      <c r="D16" s="2" t="s">
        <v>387</v>
      </c>
      <c r="E16" s="2" t="s">
        <v>413</v>
      </c>
      <c r="F16" s="2" t="s">
        <v>414</v>
      </c>
      <c r="G16" s="2">
        <f t="shared" si="11"/>
        <v>0</v>
      </c>
      <c r="H16" s="3"/>
      <c r="I16" s="2">
        <f t="shared" si="0"/>
        <v>0</v>
      </c>
      <c r="J16" s="3"/>
      <c r="K16" s="2">
        <f t="shared" si="1"/>
        <v>0</v>
      </c>
      <c r="L16" s="3"/>
      <c r="M16" s="2">
        <f t="shared" si="2"/>
        <v>0</v>
      </c>
      <c r="N16" s="3" t="s">
        <v>43</v>
      </c>
      <c r="O16" s="2">
        <f t="shared" si="3"/>
        <v>0</v>
      </c>
      <c r="P16" s="3"/>
      <c r="Q16" s="2">
        <f t="shared" si="4"/>
        <v>0</v>
      </c>
      <c r="R16" s="3"/>
      <c r="S16" s="2">
        <f t="shared" si="5"/>
        <v>0</v>
      </c>
      <c r="T16" s="3"/>
      <c r="U16" s="2">
        <f t="shared" si="6"/>
        <v>0</v>
      </c>
      <c r="V16" s="3"/>
      <c r="W16" s="2">
        <f t="shared" si="7"/>
        <v>0</v>
      </c>
      <c r="X16" s="3"/>
      <c r="Y16" s="2">
        <f t="shared" si="8"/>
        <v>0</v>
      </c>
      <c r="Z16" s="3"/>
      <c r="AA16" s="2">
        <f t="shared" si="9"/>
        <v>0</v>
      </c>
      <c r="AB16" s="6"/>
      <c r="AD16" s="2"/>
      <c r="AE16" s="2"/>
      <c r="AF16" s="2"/>
    </row>
  </sheetData>
  <sheetProtection/>
  <mergeCells count="12">
    <mergeCell ref="P4:Q4"/>
    <mergeCell ref="B2:N2"/>
    <mergeCell ref="H4:I4"/>
    <mergeCell ref="J4:K4"/>
    <mergeCell ref="L4:M4"/>
    <mergeCell ref="N4:O4"/>
    <mergeCell ref="AB4:AC4"/>
    <mergeCell ref="R4:S4"/>
    <mergeCell ref="T4:U4"/>
    <mergeCell ref="V4:W4"/>
    <mergeCell ref="X4:Y4"/>
    <mergeCell ref="Z4:AA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F11"/>
  <sheetViews>
    <sheetView zoomScalePageLayoutView="0" workbookViewId="0" topLeftCell="C1">
      <selection activeCell="C8" sqref="C8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19" t="s">
        <v>375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32" ht="15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8" t="str">
        <f>"May 27"</f>
        <v>May 27</v>
      </c>
      <c r="I4" s="18"/>
      <c r="J4" s="18" t="str">
        <f>"June 3"</f>
        <v>June 3</v>
      </c>
      <c r="K4" s="18"/>
      <c r="L4" s="18" t="str">
        <f>"June 10"</f>
        <v>June 10</v>
      </c>
      <c r="M4" s="18"/>
      <c r="N4" s="18" t="str">
        <f>"June 17"</f>
        <v>June 17</v>
      </c>
      <c r="O4" s="18"/>
      <c r="P4" s="18" t="str">
        <f>"June 24"</f>
        <v>June 24</v>
      </c>
      <c r="Q4" s="18"/>
      <c r="R4" s="18" t="str">
        <f>"July 1"</f>
        <v>July 1</v>
      </c>
      <c r="S4" s="18"/>
      <c r="T4" s="18" t="str">
        <f>"July 8"</f>
        <v>July 8</v>
      </c>
      <c r="U4" s="18"/>
      <c r="V4" s="18" t="str">
        <f>"July 15"</f>
        <v>July 15</v>
      </c>
      <c r="W4" s="18"/>
      <c r="X4" s="18" t="str">
        <f>"July 22"</f>
        <v>July 22</v>
      </c>
      <c r="Y4" s="18"/>
      <c r="Z4" s="18" t="str">
        <f>"July 29"</f>
        <v>July 29</v>
      </c>
      <c r="AA4" s="18"/>
      <c r="AB4" s="17" t="str">
        <f>"September 9"</f>
        <v>September 9</v>
      </c>
      <c r="AC4" s="18"/>
      <c r="AD4" s="1" t="s">
        <v>10</v>
      </c>
      <c r="AE4" s="1" t="s">
        <v>11</v>
      </c>
      <c r="AF4" s="1" t="s">
        <v>12</v>
      </c>
    </row>
    <row r="5" spans="8:29" ht="15">
      <c r="H5" s="2" t="s">
        <v>8</v>
      </c>
      <c r="I5" s="2" t="s">
        <v>9</v>
      </c>
      <c r="J5" s="2" t="s">
        <v>8</v>
      </c>
      <c r="K5" s="2" t="s">
        <v>9</v>
      </c>
      <c r="L5" s="2" t="s">
        <v>8</v>
      </c>
      <c r="M5" s="2" t="s">
        <v>9</v>
      </c>
      <c r="N5" s="2" t="s">
        <v>8</v>
      </c>
      <c r="O5" s="2" t="s">
        <v>9</v>
      </c>
      <c r="P5" s="2" t="s">
        <v>8</v>
      </c>
      <c r="Q5" s="2" t="s">
        <v>9</v>
      </c>
      <c r="R5" s="2" t="s">
        <v>8</v>
      </c>
      <c r="S5" s="2" t="s">
        <v>9</v>
      </c>
      <c r="T5" s="2" t="s">
        <v>8</v>
      </c>
      <c r="U5" s="2" t="s">
        <v>9</v>
      </c>
      <c r="V5" s="2" t="s">
        <v>8</v>
      </c>
      <c r="W5" s="2" t="s">
        <v>9</v>
      </c>
      <c r="X5" s="2" t="s">
        <v>8</v>
      </c>
      <c r="Y5" s="2" t="s">
        <v>9</v>
      </c>
      <c r="Z5" s="2" t="s">
        <v>8</v>
      </c>
      <c r="AA5" s="2" t="s">
        <v>9</v>
      </c>
      <c r="AB5" s="2" t="s">
        <v>8</v>
      </c>
      <c r="AC5" s="2" t="s">
        <v>9</v>
      </c>
    </row>
    <row r="6" spans="1:32" ht="15">
      <c r="A6" s="2">
        <v>1</v>
      </c>
      <c r="B6" s="2">
        <v>8</v>
      </c>
      <c r="C6" s="2">
        <v>123678212268</v>
      </c>
      <c r="D6" s="2" t="s">
        <v>376</v>
      </c>
      <c r="E6" s="2" t="s">
        <v>379</v>
      </c>
      <c r="F6" s="2" t="s">
        <v>380</v>
      </c>
      <c r="G6" s="2">
        <f>I6+K6+M6+O6+Q6+S6+U6+W6+Y6+AA6+AC6</f>
        <v>161</v>
      </c>
      <c r="H6" s="3">
        <v>1</v>
      </c>
      <c r="I6" s="2">
        <f aca="true" t="shared" si="0" ref="I6:I11">IF($H6=1,23,IF($H6=2,20,IF($H6=3,18,IF($H6=4,17,IF($H6=5,16,IF($H6=6,15,IF($H6=7,14,IF($H6=8,13,0))))))))+IF($H6=9,12,IF($H6=10,11,IF($H6=11,10,IF($H6=12,9,IF($H6=13,8,IF($H6=14,7,IF($H6=15,6,0)))))))+IF($H6=16,5,IF($H6=17,4,IF($H6=18,3,0)))</f>
        <v>23</v>
      </c>
      <c r="J6" s="3">
        <v>1</v>
      </c>
      <c r="K6" s="2">
        <f aca="true" t="shared" si="1" ref="K6:K11">IF($J6=1,23,IF($J6=2,20,IF($J6=3,18,IF($J6=4,17,IF($J6=5,16,IF($J6=6,15,IF($J6=7,14,IF($J6=8,13,0))))))))+IF($J6=9,12,IF($J6=10,11,IF($J6=11,10,IF($J6=12,9,IF($J6=13,8,IF($J6=14,7,IF($J6=15,6,0)))))))+IF($J6=16,5,IF($J6=17,4,IF($J6=18,3,0)))</f>
        <v>23</v>
      </c>
      <c r="L6" s="3">
        <v>1</v>
      </c>
      <c r="M6" s="2">
        <f aca="true" t="shared" si="2" ref="M6:M11">IF($L6=1,23,IF($L6=2,20,IF($L6=3,18,IF($L6=4,17,IF($L6=5,16,IF($L6=6,15,IF($L6=7,14,IF($L6=8,13,0))))))))+IF($L6=9,12,IF($L6=10,11,IF($L6=11,10,IF($L6=12,9,IF($L6=13,8,IF($L6=14,7,IF($L6=15,6,0)))))))+IF($L6=16,5,IF($L6=17,4,IF($L6=18,3,0)))</f>
        <v>23</v>
      </c>
      <c r="N6" s="3">
        <v>1</v>
      </c>
      <c r="O6" s="2">
        <f aca="true" t="shared" si="3" ref="O6:O11">IF($N6=1,23,IF($N6=2,20,IF($N6=3,18,IF($N6=4,17,IF($N6=5,16,IF($N6=6,15,IF($N6=7,14,IF($N6=8,13,0))))))))+IF($N6=9,12,IF($N6=10,11,IF($N6=11,10,IF($N6=12,9,IF($N6=13,8,IF($N6=14,7,IF($N6=15,6,0)))))))+IF($N6=16,5,IF($N6=17,4,IF($N6=18,3,0)))</f>
        <v>23</v>
      </c>
      <c r="P6" s="3"/>
      <c r="Q6" s="2">
        <f aca="true" t="shared" si="4" ref="Q6:Q11">IF($P6=1,23,IF($P6=2,20,IF($P6=3,18,IF($P6=4,17,IF($P6=5,16,IF($P6=6,15,IF($P6=7,14,IF($P6=8,13,0))))))))+IF($P6=9,12,IF($P6=10,11,IF($P6=11,10,IF($P6=12,9,IF($P6=13,8,IF($P6=14,7,IF($P6=15,6,0)))))))+IF($P6=16,5,IF($P6=17,4,IF($P6=18,3,0)))</f>
        <v>0</v>
      </c>
      <c r="R6" s="3">
        <v>1</v>
      </c>
      <c r="S6" s="2">
        <f aca="true" t="shared" si="5" ref="S6:S11">IF($R6=1,23,IF($R6=2,20,IF($R6=3,18,IF($R6=4,17,IF($R6=5,16,IF($R6=6,15,IF($R6=7,14,IF($R6=8,13,0))))))))+IF($R6=9,12,IF($R6=10,11,IF($R6=11,10,IF($R6=12,9,IF($R6=13,8,IF($R6=14,7,IF($R6=15,6,0)))))))+IF($R6=16,5,IF($R6=17,4,IF($R6=18,3,0)))</f>
        <v>23</v>
      </c>
      <c r="T6" s="3"/>
      <c r="U6" s="2">
        <f aca="true" t="shared" si="6" ref="U6:U11">IF($T6=1,23,IF($T6=2,20,IF($T6=3,18,IF($T6=4,17,IF($T6=5,16,IF($T6=6,15,IF($T6=7,14,IF($T6=8,13,0))))))))+IF($T6=9,12,IF($T6=10,11,IF($T6=11,10,IF($T6=12,9,IF($T6=13,8,IF($T6=14,7,IF($T6=15,6,0)))))))+IF($T6=16,5,IF($T6=17,4,IF($T6=18,3,0)))</f>
        <v>0</v>
      </c>
      <c r="V6" s="3"/>
      <c r="W6" s="2">
        <f aca="true" t="shared" si="7" ref="W6:W11">IF($V6=1,23,IF($V6=2,20,IF($V6=3,18,IF($V6=4,17,IF($V6=5,16,IF($V6=6,15,IF($V6=7,14,IF($V6=8,13,0))))))))+IF($V6=9,12,IF($V6=10,11,IF($V6=11,10,IF($V6=12,9,IF($V6=13,8,IF($V6=14,7,IF($V6=15,6,0)))))))+IF($V6=16,5,IF($V6=17,4,IF($V6=18,3,0)))</f>
        <v>0</v>
      </c>
      <c r="X6" s="3">
        <v>1</v>
      </c>
      <c r="Y6" s="2">
        <f aca="true" t="shared" si="8" ref="Y6:Y11">IF($X6=1,23,IF($X6=2,20,IF($X6=3,18,IF($X6=4,17,IF($X6=5,16,IF($X6=6,15,IF($X6=7,14,IF($X6=8,13,0))))))))+IF($X6=9,12,IF($X6=10,11,IF($X6=11,10,IF($X6=12,9,IF($X6=13,8,IF($X6=14,7,IF($X6=15,6,0)))))))+IF($X6=16,5,IF($X6=17,4,IF($X6=18,3,0)))</f>
        <v>23</v>
      </c>
      <c r="Z6" s="3">
        <v>1</v>
      </c>
      <c r="AA6" s="2">
        <f aca="true" t="shared" si="9" ref="AA6:AA11">IF($Z6=1,23,IF($Z6=2,20,IF($Z6=3,18,IF($Z6=4,17,IF($Z6=5,16,IF($Z6=6,15,IF($Z6=7,14,IF($Z6=8,13,0))))))))+IF($Z6=9,12,IF($Z6=10,11,IF($Z6=11,10,IF($Z6=12,9,IF($Z6=13,8,IF($Z6=14,7,IF($Z6=15,6,0)))))))+IF($Z6=16,5,IF($Z6=17,4,IF($Z6=18,3,0)))</f>
        <v>23</v>
      </c>
      <c r="AB6" s="5"/>
      <c r="AC6" s="2">
        <f aca="true" t="shared" si="10" ref="AC6:AC11">IF($AB6=1,23,IF($AB6=2,20,IF($AB6=3,18,IF($AB6=4,17,IF($AB6=5,16,IF($AB6=6,15,IF($AB6=7,14,IF($AB6=8,13,0))))))))+IF($AB6=9,12,IF($AB6=10,11,IF($AB6=11,10,IF($AB6=12,9,IF($AB6=13,8,IF($AB6=14,7,IF($AB6=15,6,0)))))))+IF($AB6=16,5,IF($AB6=17,4,IF($AB6=18,3,0)))</f>
        <v>0</v>
      </c>
      <c r="AD6" s="2" t="s">
        <v>381</v>
      </c>
      <c r="AE6" s="2" t="s">
        <v>53</v>
      </c>
      <c r="AF6" s="2" t="s">
        <v>382</v>
      </c>
    </row>
    <row r="7" spans="1:32" ht="15">
      <c r="A7" s="2">
        <v>2</v>
      </c>
      <c r="B7" s="2">
        <v>7</v>
      </c>
      <c r="C7" s="2">
        <v>123678213616</v>
      </c>
      <c r="D7" s="2" t="s">
        <v>376</v>
      </c>
      <c r="E7" s="2" t="s">
        <v>361</v>
      </c>
      <c r="F7" s="2" t="s">
        <v>362</v>
      </c>
      <c r="G7" s="2">
        <f>I7+K7+M7+O7+Q7+S7+U7+W7+Y7+AA7+AC7</f>
        <v>131</v>
      </c>
      <c r="H7" s="3">
        <v>4</v>
      </c>
      <c r="I7" s="2">
        <f t="shared" si="0"/>
        <v>17</v>
      </c>
      <c r="J7" s="3">
        <v>4</v>
      </c>
      <c r="K7" s="2">
        <f t="shared" si="1"/>
        <v>17</v>
      </c>
      <c r="L7" s="3"/>
      <c r="M7" s="2">
        <f t="shared" si="2"/>
        <v>0</v>
      </c>
      <c r="N7" s="3">
        <v>3</v>
      </c>
      <c r="O7" s="2">
        <f t="shared" si="3"/>
        <v>18</v>
      </c>
      <c r="P7" s="3"/>
      <c r="Q7" s="2">
        <f t="shared" si="4"/>
        <v>0</v>
      </c>
      <c r="R7" s="3">
        <v>3</v>
      </c>
      <c r="S7" s="2">
        <f t="shared" si="5"/>
        <v>18</v>
      </c>
      <c r="T7" s="3">
        <v>1</v>
      </c>
      <c r="U7" s="2">
        <f t="shared" si="6"/>
        <v>23</v>
      </c>
      <c r="V7" s="3"/>
      <c r="W7" s="2">
        <f t="shared" si="7"/>
        <v>0</v>
      </c>
      <c r="X7" s="3">
        <v>2</v>
      </c>
      <c r="Y7" s="2">
        <f t="shared" si="8"/>
        <v>20</v>
      </c>
      <c r="Z7" s="3">
        <v>3</v>
      </c>
      <c r="AA7" s="2">
        <f t="shared" si="9"/>
        <v>18</v>
      </c>
      <c r="AB7" s="5"/>
      <c r="AC7" s="2">
        <f t="shared" si="10"/>
        <v>0</v>
      </c>
      <c r="AD7" s="2"/>
      <c r="AE7" s="2" t="s">
        <v>53</v>
      </c>
      <c r="AF7" s="2" t="s">
        <v>363</v>
      </c>
    </row>
    <row r="8" spans="1:32" ht="15">
      <c r="A8" s="2">
        <v>3</v>
      </c>
      <c r="B8" s="2">
        <v>6</v>
      </c>
      <c r="C8" s="2">
        <v>123678213456</v>
      </c>
      <c r="D8" s="2" t="s">
        <v>376</v>
      </c>
      <c r="E8" s="2" t="s">
        <v>372</v>
      </c>
      <c r="F8" s="2" t="s">
        <v>370</v>
      </c>
      <c r="G8" s="2">
        <f>I8+K8+M8+O8+Q8+S8+U8+W8+Y8+AA8+AC8</f>
        <v>111</v>
      </c>
      <c r="H8" s="3">
        <v>3</v>
      </c>
      <c r="I8" s="2">
        <f t="shared" si="0"/>
        <v>18</v>
      </c>
      <c r="J8" s="3">
        <v>3</v>
      </c>
      <c r="K8" s="2">
        <f t="shared" si="1"/>
        <v>18</v>
      </c>
      <c r="L8" s="3"/>
      <c r="M8" s="2">
        <f t="shared" si="2"/>
        <v>0</v>
      </c>
      <c r="N8" s="3"/>
      <c r="O8" s="2">
        <f t="shared" si="3"/>
        <v>0</v>
      </c>
      <c r="P8" s="3"/>
      <c r="Q8" s="2">
        <f t="shared" si="4"/>
        <v>0</v>
      </c>
      <c r="R8" s="3">
        <v>4</v>
      </c>
      <c r="S8" s="2">
        <f t="shared" si="5"/>
        <v>17</v>
      </c>
      <c r="T8" s="3">
        <v>2</v>
      </c>
      <c r="U8" s="2">
        <f t="shared" si="6"/>
        <v>20</v>
      </c>
      <c r="V8" s="3"/>
      <c r="W8" s="2">
        <f t="shared" si="7"/>
        <v>0</v>
      </c>
      <c r="X8" s="3">
        <v>3</v>
      </c>
      <c r="Y8" s="2">
        <f t="shared" si="8"/>
        <v>18</v>
      </c>
      <c r="Z8" s="3">
        <v>2</v>
      </c>
      <c r="AA8" s="2">
        <f t="shared" si="9"/>
        <v>20</v>
      </c>
      <c r="AB8" s="5"/>
      <c r="AC8" s="2">
        <f t="shared" si="10"/>
        <v>0</v>
      </c>
      <c r="AD8" s="2"/>
      <c r="AE8" s="2" t="s">
        <v>377</v>
      </c>
      <c r="AF8" s="2" t="s">
        <v>371</v>
      </c>
    </row>
    <row r="9" spans="1:32" ht="15">
      <c r="A9" s="2">
        <v>4</v>
      </c>
      <c r="B9" s="2">
        <v>26</v>
      </c>
      <c r="C9" s="2"/>
      <c r="D9" s="2" t="s">
        <v>376</v>
      </c>
      <c r="E9" s="2" t="s">
        <v>364</v>
      </c>
      <c r="F9" s="2" t="s">
        <v>365</v>
      </c>
      <c r="G9" s="2">
        <f>I9+K9+M9+O9+Q9+S9+U9+W9+Y9+AA9+AC9</f>
        <v>100</v>
      </c>
      <c r="H9" s="3">
        <v>2</v>
      </c>
      <c r="I9" s="2">
        <f t="shared" si="0"/>
        <v>20</v>
      </c>
      <c r="J9" s="3">
        <v>2</v>
      </c>
      <c r="K9" s="2">
        <f t="shared" si="1"/>
        <v>20</v>
      </c>
      <c r="L9" s="3">
        <v>2</v>
      </c>
      <c r="M9" s="2">
        <f t="shared" si="2"/>
        <v>20</v>
      </c>
      <c r="N9" s="3">
        <v>2</v>
      </c>
      <c r="O9" s="2">
        <f t="shared" si="3"/>
        <v>20</v>
      </c>
      <c r="P9" s="3"/>
      <c r="Q9" s="2">
        <f t="shared" si="4"/>
        <v>0</v>
      </c>
      <c r="R9" s="3">
        <v>2</v>
      </c>
      <c r="S9" s="2">
        <f t="shared" si="5"/>
        <v>20</v>
      </c>
      <c r="T9" s="3"/>
      <c r="U9" s="2">
        <f t="shared" si="6"/>
        <v>0</v>
      </c>
      <c r="V9" s="3"/>
      <c r="W9" s="2">
        <f t="shared" si="7"/>
        <v>0</v>
      </c>
      <c r="X9" s="3"/>
      <c r="Y9" s="2">
        <f t="shared" si="8"/>
        <v>0</v>
      </c>
      <c r="Z9" s="3"/>
      <c r="AA9" s="2">
        <f t="shared" si="9"/>
        <v>0</v>
      </c>
      <c r="AB9" s="5"/>
      <c r="AC9" s="2">
        <f t="shared" si="10"/>
        <v>0</v>
      </c>
      <c r="AD9" s="2" t="s">
        <v>20</v>
      </c>
      <c r="AE9" s="2" t="s">
        <v>378</v>
      </c>
      <c r="AF9" s="2" t="s">
        <v>367</v>
      </c>
    </row>
    <row r="10" spans="1:32" ht="15">
      <c r="A10" s="2">
        <v>5</v>
      </c>
      <c r="B10" s="2">
        <v>19</v>
      </c>
      <c r="C10" s="2"/>
      <c r="D10" s="2" t="s">
        <v>376</v>
      </c>
      <c r="E10" s="2" t="s">
        <v>383</v>
      </c>
      <c r="F10" s="2" t="s">
        <v>384</v>
      </c>
      <c r="G10" s="2">
        <f>I10+K10+M10+O10+Q10+S10+U10+W10+Y10+AA10+AC10</f>
        <v>18</v>
      </c>
      <c r="H10" s="3"/>
      <c r="I10" s="2">
        <f t="shared" si="0"/>
        <v>0</v>
      </c>
      <c r="J10" s="3"/>
      <c r="K10" s="2">
        <f t="shared" si="1"/>
        <v>0</v>
      </c>
      <c r="L10" s="3">
        <v>3</v>
      </c>
      <c r="M10" s="2">
        <f t="shared" si="2"/>
        <v>18</v>
      </c>
      <c r="N10" s="3"/>
      <c r="O10" s="2">
        <f t="shared" si="3"/>
        <v>0</v>
      </c>
      <c r="P10" s="3"/>
      <c r="Q10" s="2">
        <f t="shared" si="4"/>
        <v>0</v>
      </c>
      <c r="R10" s="3"/>
      <c r="S10" s="2">
        <f t="shared" si="5"/>
        <v>0</v>
      </c>
      <c r="T10" s="3"/>
      <c r="U10" s="2">
        <f t="shared" si="6"/>
        <v>0</v>
      </c>
      <c r="V10" s="3"/>
      <c r="W10" s="2">
        <f t="shared" si="7"/>
        <v>0</v>
      </c>
      <c r="X10" s="3"/>
      <c r="Y10" s="2">
        <f t="shared" si="8"/>
        <v>0</v>
      </c>
      <c r="Z10" s="3"/>
      <c r="AA10" s="2">
        <f t="shared" si="9"/>
        <v>0</v>
      </c>
      <c r="AB10" s="5"/>
      <c r="AC10" s="2">
        <f t="shared" si="10"/>
        <v>0</v>
      </c>
      <c r="AD10" s="2" t="s">
        <v>194</v>
      </c>
      <c r="AE10" s="2" t="s">
        <v>69</v>
      </c>
      <c r="AF10" s="2" t="s">
        <v>101</v>
      </c>
    </row>
    <row r="11" spans="1:32" ht="15">
      <c r="A11" s="2">
        <v>6</v>
      </c>
      <c r="B11" s="2">
        <v>150</v>
      </c>
      <c r="C11" s="2"/>
      <c r="D11" s="2" t="s">
        <v>376</v>
      </c>
      <c r="E11" s="2" t="s">
        <v>230</v>
      </c>
      <c r="F11" s="2" t="s">
        <v>19</v>
      </c>
      <c r="G11" s="2">
        <f>I11+K11+M11+O11+Q11+S11+U11+W11+Y11+AA11+AC11</f>
        <v>17</v>
      </c>
      <c r="H11" s="3"/>
      <c r="I11" s="2">
        <f t="shared" si="0"/>
        <v>0</v>
      </c>
      <c r="J11" s="3"/>
      <c r="K11" s="2">
        <f t="shared" si="1"/>
        <v>0</v>
      </c>
      <c r="L11" s="3"/>
      <c r="M11" s="2">
        <f t="shared" si="2"/>
        <v>0</v>
      </c>
      <c r="N11" s="3"/>
      <c r="O11" s="2">
        <f t="shared" si="3"/>
        <v>0</v>
      </c>
      <c r="P11" s="3"/>
      <c r="Q11" s="2">
        <f t="shared" si="4"/>
        <v>0</v>
      </c>
      <c r="R11" s="3"/>
      <c r="S11" s="2">
        <f t="shared" si="5"/>
        <v>0</v>
      </c>
      <c r="T11" s="3"/>
      <c r="U11" s="2">
        <f t="shared" si="6"/>
        <v>0</v>
      </c>
      <c r="V11" s="3"/>
      <c r="W11" s="2">
        <f t="shared" si="7"/>
        <v>0</v>
      </c>
      <c r="X11" s="3">
        <v>4</v>
      </c>
      <c r="Y11" s="2">
        <f t="shared" si="8"/>
        <v>17</v>
      </c>
      <c r="Z11" s="3"/>
      <c r="AA11" s="2">
        <f t="shared" si="9"/>
        <v>0</v>
      </c>
      <c r="AB11" s="5"/>
      <c r="AC11" s="2">
        <f t="shared" si="10"/>
        <v>0</v>
      </c>
      <c r="AD11" s="2" t="s">
        <v>385</v>
      </c>
      <c r="AE11" s="2" t="s">
        <v>69</v>
      </c>
      <c r="AF11" s="2" t="s">
        <v>101</v>
      </c>
    </row>
  </sheetData>
  <sheetProtection/>
  <mergeCells count="12">
    <mergeCell ref="P4:Q4"/>
    <mergeCell ref="B2:N2"/>
    <mergeCell ref="H4:I4"/>
    <mergeCell ref="J4:K4"/>
    <mergeCell ref="L4:M4"/>
    <mergeCell ref="N4:O4"/>
    <mergeCell ref="AB4:AC4"/>
    <mergeCell ref="R4:S4"/>
    <mergeCell ref="T4:U4"/>
    <mergeCell ref="V4:W4"/>
    <mergeCell ref="X4:Y4"/>
    <mergeCell ref="Z4:AA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28" max="28" width="22.28125" style="0" customWidth="1"/>
    <col min="30" max="30" width="54.140625" style="0" customWidth="1"/>
  </cols>
  <sheetData>
    <row r="2" spans="2:14" ht="15.75">
      <c r="B2" s="19" t="s">
        <v>374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30" ht="15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8" t="str">
        <f>"May 27"</f>
        <v>May 27</v>
      </c>
      <c r="I4" s="18"/>
      <c r="J4" s="18" t="str">
        <f>"June 3"</f>
        <v>June 3</v>
      </c>
      <c r="K4" s="18"/>
      <c r="L4" s="18" t="str">
        <f>"June 10"</f>
        <v>June 10</v>
      </c>
      <c r="M4" s="18"/>
      <c r="N4" s="18" t="str">
        <f>"June 17"</f>
        <v>June 17</v>
      </c>
      <c r="O4" s="18"/>
      <c r="P4" s="18" t="str">
        <f>"June 24"</f>
        <v>June 24</v>
      </c>
      <c r="Q4" s="18"/>
      <c r="R4" s="18" t="str">
        <f>"July 1"</f>
        <v>July 1</v>
      </c>
      <c r="S4" s="18"/>
      <c r="T4" s="18" t="str">
        <f>"July 8"</f>
        <v>July 8</v>
      </c>
      <c r="U4" s="18"/>
      <c r="V4" s="18" t="str">
        <f>"July 15"</f>
        <v>July 15</v>
      </c>
      <c r="W4" s="18"/>
      <c r="X4" s="18" t="str">
        <f>"July 22"</f>
        <v>July 22</v>
      </c>
      <c r="Y4" s="18"/>
      <c r="Z4" s="18" t="str">
        <f>"July 29"</f>
        <v>July 29</v>
      </c>
      <c r="AA4" s="18"/>
      <c r="AB4" s="1" t="s">
        <v>10</v>
      </c>
      <c r="AC4" s="1" t="s">
        <v>11</v>
      </c>
      <c r="AD4" s="1" t="s">
        <v>12</v>
      </c>
    </row>
    <row r="5" spans="8:27" ht="15">
      <c r="H5" s="2" t="s">
        <v>8</v>
      </c>
      <c r="I5" s="2" t="s">
        <v>9</v>
      </c>
      <c r="J5" s="2" t="s">
        <v>8</v>
      </c>
      <c r="K5" s="2" t="s">
        <v>9</v>
      </c>
      <c r="L5" s="2" t="s">
        <v>8</v>
      </c>
      <c r="M5" s="2" t="s">
        <v>9</v>
      </c>
      <c r="N5" s="2" t="s">
        <v>8</v>
      </c>
      <c r="O5" s="2" t="s">
        <v>9</v>
      </c>
      <c r="P5" s="2" t="s">
        <v>8</v>
      </c>
      <c r="Q5" s="2" t="s">
        <v>9</v>
      </c>
      <c r="R5" s="2" t="s">
        <v>8</v>
      </c>
      <c r="S5" s="2" t="s">
        <v>9</v>
      </c>
      <c r="T5" s="2" t="s">
        <v>8</v>
      </c>
      <c r="U5" s="2" t="s">
        <v>9</v>
      </c>
      <c r="V5" s="2" t="s">
        <v>8</v>
      </c>
      <c r="W5" s="2" t="s">
        <v>9</v>
      </c>
      <c r="X5" s="2" t="s">
        <v>8</v>
      </c>
      <c r="Y5" s="2" t="s">
        <v>9</v>
      </c>
      <c r="Z5" s="2" t="s">
        <v>8</v>
      </c>
      <c r="AA5" s="2" t="s">
        <v>9</v>
      </c>
    </row>
  </sheetData>
  <sheetProtection/>
  <mergeCells count="11">
    <mergeCell ref="P4:Q4"/>
    <mergeCell ref="B2:N2"/>
    <mergeCell ref="H4:I4"/>
    <mergeCell ref="J4:K4"/>
    <mergeCell ref="L4:M4"/>
    <mergeCell ref="N4:O4"/>
    <mergeCell ref="R4:S4"/>
    <mergeCell ref="T4:U4"/>
    <mergeCell ref="V4:W4"/>
    <mergeCell ref="X4:Y4"/>
    <mergeCell ref="Z4:AA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F17"/>
  <sheetViews>
    <sheetView zoomScalePageLayoutView="0" workbookViewId="0" topLeftCell="K1">
      <selection activeCell="AA38" sqref="AA38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19" t="s">
        <v>356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32" ht="15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8" t="str">
        <f>"May 27"</f>
        <v>May 27</v>
      </c>
      <c r="I4" s="18"/>
      <c r="J4" s="18" t="str">
        <f>"June 3"</f>
        <v>June 3</v>
      </c>
      <c r="K4" s="18"/>
      <c r="L4" s="18" t="str">
        <f>"June 10"</f>
        <v>June 10</v>
      </c>
      <c r="M4" s="18"/>
      <c r="N4" s="18" t="str">
        <f>"June 17"</f>
        <v>June 17</v>
      </c>
      <c r="O4" s="18"/>
      <c r="P4" s="18" t="str">
        <f>"June 24"</f>
        <v>June 24</v>
      </c>
      <c r="Q4" s="18"/>
      <c r="R4" s="18" t="str">
        <f>"July 1"</f>
        <v>July 1</v>
      </c>
      <c r="S4" s="18"/>
      <c r="T4" s="18" t="str">
        <f>"July 8"</f>
        <v>July 8</v>
      </c>
      <c r="U4" s="18"/>
      <c r="V4" s="18" t="str">
        <f>"July 15"</f>
        <v>July 15</v>
      </c>
      <c r="W4" s="18"/>
      <c r="X4" s="18" t="str">
        <f>"July 22"</f>
        <v>July 22</v>
      </c>
      <c r="Y4" s="18"/>
      <c r="Z4" s="18" t="str">
        <f>"July 29"</f>
        <v>July 29</v>
      </c>
      <c r="AA4" s="18"/>
      <c r="AB4" s="17" t="str">
        <f>"September 9"</f>
        <v>September 9</v>
      </c>
      <c r="AC4" s="18"/>
      <c r="AD4" s="1" t="s">
        <v>10</v>
      </c>
      <c r="AE4" s="1" t="s">
        <v>11</v>
      </c>
      <c r="AF4" s="1" t="s">
        <v>12</v>
      </c>
    </row>
    <row r="5" spans="8:29" ht="15">
      <c r="H5" s="2" t="s">
        <v>8</v>
      </c>
      <c r="I5" s="2" t="s">
        <v>9</v>
      </c>
      <c r="J5" s="2" t="s">
        <v>8</v>
      </c>
      <c r="K5" s="2" t="s">
        <v>9</v>
      </c>
      <c r="L5" s="2" t="s">
        <v>8</v>
      </c>
      <c r="M5" s="2" t="s">
        <v>9</v>
      </c>
      <c r="N5" s="2" t="s">
        <v>8</v>
      </c>
      <c r="O5" s="2" t="s">
        <v>9</v>
      </c>
      <c r="P5" s="2" t="s">
        <v>8</v>
      </c>
      <c r="Q5" s="2" t="s">
        <v>9</v>
      </c>
      <c r="R5" s="2" t="s">
        <v>8</v>
      </c>
      <c r="S5" s="2" t="s">
        <v>9</v>
      </c>
      <c r="T5" s="2" t="s">
        <v>8</v>
      </c>
      <c r="U5" s="2" t="s">
        <v>9</v>
      </c>
      <c r="V5" s="2" t="s">
        <v>8</v>
      </c>
      <c r="W5" s="2" t="s">
        <v>9</v>
      </c>
      <c r="X5" s="2" t="s">
        <v>8</v>
      </c>
      <c r="Y5" s="2" t="s">
        <v>9</v>
      </c>
      <c r="Z5" s="2" t="s">
        <v>8</v>
      </c>
      <c r="AA5" s="2" t="s">
        <v>9</v>
      </c>
      <c r="AB5" s="2" t="s">
        <v>8</v>
      </c>
      <c r="AC5" s="2" t="s">
        <v>9</v>
      </c>
    </row>
    <row r="6" spans="1:32" ht="15">
      <c r="A6" s="2">
        <v>1</v>
      </c>
      <c r="B6" s="2">
        <v>143</v>
      </c>
      <c r="C6" s="2"/>
      <c r="D6" s="2" t="s">
        <v>357</v>
      </c>
      <c r="E6" s="2" t="s">
        <v>334</v>
      </c>
      <c r="F6" s="2" t="s">
        <v>243</v>
      </c>
      <c r="G6" s="2">
        <f>I6+K6+M6+O6+Q6+S6+U6+W6+Y6+AA6+AC6</f>
        <v>188</v>
      </c>
      <c r="H6" s="3">
        <v>1</v>
      </c>
      <c r="I6" s="2">
        <f aca="true" t="shared" si="0" ref="I6:I17">IF($H6=1,23,IF($H6=2,20,IF($H6=3,18,IF($H6=4,17,IF($H6=5,16,IF($H6=6,15,IF($H6=7,14,IF($H6=8,13,0))))))))+IF($H6=9,12,IF($H6=10,11,IF($H6=11,10,IF($H6=12,9,IF($H6=13,8,IF($H6=14,7,IF($H6=15,6,0)))))))+IF($H6=16,5,IF($H6=17,4,IF($H6=18,3,0)))</f>
        <v>23</v>
      </c>
      <c r="J6" s="3">
        <v>2</v>
      </c>
      <c r="K6" s="2">
        <f aca="true" t="shared" si="1" ref="K6:K17">IF($J6=1,23,IF($J6=2,20,IF($J6=3,18,IF($J6=4,17,IF($J6=5,16,IF($J6=6,15,IF($J6=7,14,IF($J6=8,13,0))))))))+IF($J6=9,12,IF($J6=10,11,IF($J6=11,10,IF($J6=12,9,IF($J6=13,8,IF($J6=14,7,IF($J6=15,6,0)))))))+IF($J6=16,5,IF($J6=17,4,IF($J6=18,3,0)))</f>
        <v>20</v>
      </c>
      <c r="L6" s="3">
        <v>1</v>
      </c>
      <c r="M6" s="2">
        <f aca="true" t="shared" si="2" ref="M6:M17">IF($L6=1,23,IF($L6=2,20,IF($L6=3,18,IF($L6=4,17,IF($L6=5,16,IF($L6=6,15,IF($L6=7,14,IF($L6=8,13,0))))))))+IF($L6=9,12,IF($L6=10,11,IF($L6=11,10,IF($L6=12,9,IF($L6=13,8,IF($L6=14,7,IF($L6=15,6,0)))))))+IF($L6=16,5,IF($L6=17,4,IF($L6=18,3,0)))</f>
        <v>23</v>
      </c>
      <c r="N6" s="3">
        <v>3</v>
      </c>
      <c r="O6" s="2">
        <f aca="true" t="shared" si="3" ref="O6:O17">IF($N6=1,23,IF($N6=2,20,IF($N6=3,18,IF($N6=4,17,IF($N6=5,16,IF($N6=6,15,IF($N6=7,14,IF($N6=8,13,0))))))))+IF($N6=9,12,IF($N6=10,11,IF($N6=11,10,IF($N6=12,9,IF($N6=13,8,IF($N6=14,7,IF($N6=15,6,0)))))))+IF($N6=16,5,IF($N6=17,4,IF($N6=18,3,0)))</f>
        <v>18</v>
      </c>
      <c r="P6" s="3"/>
      <c r="Q6" s="2">
        <f aca="true" t="shared" si="4" ref="Q6:Q17">IF($P6=1,23,IF($P6=2,20,IF($P6=3,18,IF($P6=4,17,IF($P6=5,16,IF($P6=6,15,IF($P6=7,14,IF($P6=8,13,0))))))))+IF($P6=9,12,IF($P6=10,11,IF($P6=11,10,IF($P6=12,9,IF($P6=13,8,IF($P6=14,7,IF($P6=15,6,0)))))))+IF($P6=16,5,IF($P6=17,4,IF($P6=18,3,0)))</f>
        <v>0</v>
      </c>
      <c r="R6" s="3">
        <v>1</v>
      </c>
      <c r="S6" s="2">
        <f aca="true" t="shared" si="5" ref="S6:S17">IF($R6=1,23,IF($R6=2,20,IF($R6=3,18,IF($R6=4,17,IF($R6=5,16,IF($R6=6,15,IF($R6=7,14,IF($R6=8,13,0))))))))+IF($R6=9,12,IF($R6=10,11,IF($R6=11,10,IF($R6=12,9,IF($R6=13,8,IF($R6=14,7,IF($R6=15,6,0)))))))+IF($R6=16,5,IF($R6=17,4,IF($R6=18,3,0)))</f>
        <v>23</v>
      </c>
      <c r="T6" s="3">
        <v>4</v>
      </c>
      <c r="U6" s="2">
        <f aca="true" t="shared" si="6" ref="U6:U17">IF($T6=1,23,IF($T6=2,20,IF($T6=3,18,IF($T6=4,17,IF($T6=5,16,IF($T6=6,15,IF($T6=7,14,IF($T6=8,13,0))))))))+IF($T6=9,12,IF($T6=10,11,IF($T6=11,10,IF($T6=12,9,IF($T6=13,8,IF($T6=14,7,IF($T6=15,6,0)))))))+IF($T6=16,5,IF($T6=17,4,IF($T6=18,3,0)))</f>
        <v>17</v>
      </c>
      <c r="V6" s="3"/>
      <c r="W6" s="2">
        <f aca="true" t="shared" si="7" ref="W6:W17">IF($V6=1,23,IF($V6=2,20,IF($V6=3,18,IF($V6=4,17,IF($V6=5,16,IF($V6=6,15,IF($V6=7,14,IF($V6=8,13,0))))))))+IF($V6=9,12,IF($V6=10,11,IF($V6=11,10,IF($V6=12,9,IF($V6=13,8,IF($V6=14,7,IF($V6=15,6,0)))))))+IF($V6=16,5,IF($V6=17,4,IF($V6=18,3,0)))</f>
        <v>0</v>
      </c>
      <c r="X6" s="3">
        <v>1</v>
      </c>
      <c r="Y6" s="2">
        <f aca="true" t="shared" si="8" ref="Y6:Y17">IF($X6=1,23,IF($X6=2,20,IF($X6=3,18,IF($X6=4,17,IF($X6=5,16,IF($X6=6,15,IF($X6=7,14,IF($X6=8,13,0))))))))+IF($X6=9,12,IF($X6=10,11,IF($X6=11,10,IF($X6=12,9,IF($X6=13,8,IF($X6=14,7,IF($X6=15,6,0)))))))+IF($X6=16,5,IF($X6=17,4,IF($X6=18,3,0)))</f>
        <v>23</v>
      </c>
      <c r="Z6" s="3">
        <v>1</v>
      </c>
      <c r="AA6" s="2">
        <f aca="true" t="shared" si="9" ref="AA6:AA17">IF($Z6=1,23,IF($Z6=2,20,IF($Z6=3,18,IF($Z6=4,17,IF($Z6=5,16,IF($Z6=6,15,IF($Z6=7,14,IF($Z6=8,13,0))))))))+IF($Z6=9,12,IF($Z6=10,11,IF($Z6=11,10,IF($Z6=12,9,IF($Z6=13,8,IF($Z6=14,7,IF($Z6=15,6,0)))))))+IF($Z6=16,5,IF($Z6=17,4,IF($Z6=18,3,0)))</f>
        <v>23</v>
      </c>
      <c r="AB6" s="5">
        <v>3</v>
      </c>
      <c r="AC6" s="2">
        <f aca="true" t="shared" si="10" ref="AC6:AC17">IF($AB6=1,23,IF($AB6=2,20,IF($AB6=3,18,IF($AB6=4,17,IF($AB6=5,16,IF($AB6=6,15,IF($AB6=7,14,IF($AB6=8,13,0))))))))+IF($AB6=9,12,IF($AB6=10,11,IF($AB6=11,10,IF($AB6=12,9,IF($AB6=13,8,IF($AB6=14,7,IF($AB6=15,6,0)))))))+IF($AB6=16,5,IF($AB6=17,4,IF($AB6=18,3,0)))</f>
        <v>18</v>
      </c>
      <c r="AD6" s="2" t="s">
        <v>20</v>
      </c>
      <c r="AE6" s="2" t="s">
        <v>53</v>
      </c>
      <c r="AF6" s="2" t="s">
        <v>335</v>
      </c>
    </row>
    <row r="7" spans="1:32" ht="15">
      <c r="A7" s="2">
        <v>2</v>
      </c>
      <c r="B7" s="2">
        <v>19</v>
      </c>
      <c r="C7" s="2">
        <v>123678213142</v>
      </c>
      <c r="D7" s="2" t="s">
        <v>357</v>
      </c>
      <c r="E7" s="2" t="s">
        <v>81</v>
      </c>
      <c r="F7" s="2" t="s">
        <v>321</v>
      </c>
      <c r="G7" s="2">
        <f aca="true" t="shared" si="11" ref="G7:G17">I7+K7+M7+O7+Q7+S7+U7+W7+Y7+AA7+AC7</f>
        <v>161</v>
      </c>
      <c r="H7" s="3">
        <v>3</v>
      </c>
      <c r="I7" s="2">
        <f t="shared" si="0"/>
        <v>18</v>
      </c>
      <c r="J7" s="3">
        <v>8</v>
      </c>
      <c r="K7" s="2">
        <f t="shared" si="1"/>
        <v>13</v>
      </c>
      <c r="L7" s="3">
        <v>3</v>
      </c>
      <c r="M7" s="2">
        <f t="shared" si="2"/>
        <v>18</v>
      </c>
      <c r="N7" s="3">
        <v>6</v>
      </c>
      <c r="O7" s="2">
        <f t="shared" si="3"/>
        <v>15</v>
      </c>
      <c r="P7" s="3"/>
      <c r="Q7" s="2">
        <f t="shared" si="4"/>
        <v>0</v>
      </c>
      <c r="R7" s="3">
        <v>2</v>
      </c>
      <c r="S7" s="2">
        <f t="shared" si="5"/>
        <v>20</v>
      </c>
      <c r="T7" s="3">
        <v>2</v>
      </c>
      <c r="U7" s="2">
        <f t="shared" si="6"/>
        <v>20</v>
      </c>
      <c r="V7" s="3"/>
      <c r="W7" s="2">
        <f t="shared" si="7"/>
        <v>0</v>
      </c>
      <c r="X7" s="3">
        <v>2</v>
      </c>
      <c r="Y7" s="2">
        <f t="shared" si="8"/>
        <v>20</v>
      </c>
      <c r="Z7" s="3">
        <v>2</v>
      </c>
      <c r="AA7" s="2">
        <f t="shared" si="9"/>
        <v>20</v>
      </c>
      <c r="AB7" s="5">
        <v>4</v>
      </c>
      <c r="AC7" s="2">
        <f t="shared" si="10"/>
        <v>17</v>
      </c>
      <c r="AD7" s="2" t="s">
        <v>322</v>
      </c>
      <c r="AE7" s="2" t="s">
        <v>368</v>
      </c>
      <c r="AF7" s="2" t="s">
        <v>323</v>
      </c>
    </row>
    <row r="8" spans="1:32" ht="15">
      <c r="A8" s="2">
        <v>3</v>
      </c>
      <c r="B8" s="2">
        <v>299</v>
      </c>
      <c r="C8" s="2"/>
      <c r="D8" s="2" t="s">
        <v>357</v>
      </c>
      <c r="E8" s="2" t="s">
        <v>340</v>
      </c>
      <c r="F8" s="2" t="s">
        <v>341</v>
      </c>
      <c r="G8" s="2">
        <f t="shared" si="11"/>
        <v>160</v>
      </c>
      <c r="H8" s="3">
        <v>5</v>
      </c>
      <c r="I8" s="2">
        <f t="shared" si="0"/>
        <v>16</v>
      </c>
      <c r="J8" s="3">
        <v>6</v>
      </c>
      <c r="K8" s="2">
        <f t="shared" si="1"/>
        <v>15</v>
      </c>
      <c r="L8" s="3">
        <v>2</v>
      </c>
      <c r="M8" s="2">
        <f t="shared" si="2"/>
        <v>20</v>
      </c>
      <c r="N8" s="3">
        <v>4</v>
      </c>
      <c r="O8" s="2">
        <f t="shared" si="3"/>
        <v>17</v>
      </c>
      <c r="P8" s="3"/>
      <c r="Q8" s="2">
        <f t="shared" si="4"/>
        <v>0</v>
      </c>
      <c r="R8" s="3">
        <v>3</v>
      </c>
      <c r="S8" s="2">
        <f t="shared" si="5"/>
        <v>18</v>
      </c>
      <c r="T8" s="3">
        <v>1</v>
      </c>
      <c r="U8" s="2">
        <f t="shared" si="6"/>
        <v>23</v>
      </c>
      <c r="V8" s="3"/>
      <c r="W8" s="2">
        <f t="shared" si="7"/>
        <v>0</v>
      </c>
      <c r="X8" s="3">
        <v>3</v>
      </c>
      <c r="Y8" s="2">
        <f t="shared" si="8"/>
        <v>18</v>
      </c>
      <c r="Z8" s="3">
        <v>3</v>
      </c>
      <c r="AA8" s="2">
        <f t="shared" si="9"/>
        <v>18</v>
      </c>
      <c r="AB8" s="5">
        <v>6</v>
      </c>
      <c r="AC8" s="2">
        <f t="shared" si="10"/>
        <v>15</v>
      </c>
      <c r="AD8" s="2" t="s">
        <v>342</v>
      </c>
      <c r="AE8" s="2" t="s">
        <v>168</v>
      </c>
      <c r="AF8" s="2" t="s">
        <v>343</v>
      </c>
    </row>
    <row r="9" spans="1:32" ht="15">
      <c r="A9" s="2">
        <v>4</v>
      </c>
      <c r="B9" s="2">
        <v>111</v>
      </c>
      <c r="C9" s="2"/>
      <c r="D9" s="2" t="s">
        <v>357</v>
      </c>
      <c r="E9" s="2" t="s">
        <v>359</v>
      </c>
      <c r="F9" s="2" t="s">
        <v>188</v>
      </c>
      <c r="G9" s="2">
        <f t="shared" si="11"/>
        <v>131</v>
      </c>
      <c r="H9" s="3">
        <v>2</v>
      </c>
      <c r="I9" s="2">
        <f t="shared" si="0"/>
        <v>20</v>
      </c>
      <c r="J9" s="3">
        <v>7</v>
      </c>
      <c r="K9" s="2">
        <f t="shared" si="1"/>
        <v>14</v>
      </c>
      <c r="L9" s="3">
        <v>5</v>
      </c>
      <c r="M9" s="2">
        <f t="shared" si="2"/>
        <v>16</v>
      </c>
      <c r="N9" s="3"/>
      <c r="O9" s="2">
        <f t="shared" si="3"/>
        <v>0</v>
      </c>
      <c r="P9" s="3"/>
      <c r="Q9" s="2">
        <f t="shared" si="4"/>
        <v>0</v>
      </c>
      <c r="R9" s="3">
        <v>4</v>
      </c>
      <c r="S9" s="2">
        <f t="shared" si="5"/>
        <v>17</v>
      </c>
      <c r="T9" s="3">
        <v>3</v>
      </c>
      <c r="U9" s="2">
        <f t="shared" si="6"/>
        <v>18</v>
      </c>
      <c r="V9" s="3"/>
      <c r="W9" s="2">
        <f t="shared" si="7"/>
        <v>0</v>
      </c>
      <c r="X9" s="3">
        <v>4</v>
      </c>
      <c r="Y9" s="2">
        <f t="shared" si="8"/>
        <v>17</v>
      </c>
      <c r="Z9" s="3">
        <v>5</v>
      </c>
      <c r="AA9" s="2">
        <f t="shared" si="9"/>
        <v>16</v>
      </c>
      <c r="AB9" s="5">
        <v>8</v>
      </c>
      <c r="AC9" s="2">
        <f t="shared" si="10"/>
        <v>13</v>
      </c>
      <c r="AD9" s="2" t="s">
        <v>94</v>
      </c>
      <c r="AE9" s="2" t="s">
        <v>182</v>
      </c>
      <c r="AF9" s="2" t="s">
        <v>360</v>
      </c>
    </row>
    <row r="10" spans="1:32" ht="15">
      <c r="A10" s="2">
        <v>5</v>
      </c>
      <c r="B10" s="2">
        <v>6</v>
      </c>
      <c r="C10" s="2">
        <v>123678213470</v>
      </c>
      <c r="D10" s="2" t="s">
        <v>357</v>
      </c>
      <c r="E10" s="2" t="s">
        <v>369</v>
      </c>
      <c r="F10" s="2" t="s">
        <v>370</v>
      </c>
      <c r="G10" s="2">
        <f t="shared" si="11"/>
        <v>102</v>
      </c>
      <c r="H10" s="3">
        <v>4</v>
      </c>
      <c r="I10" s="2">
        <f t="shared" si="0"/>
        <v>17</v>
      </c>
      <c r="J10" s="3">
        <v>3</v>
      </c>
      <c r="K10" s="2">
        <f t="shared" si="1"/>
        <v>18</v>
      </c>
      <c r="L10" s="3"/>
      <c r="M10" s="2">
        <f t="shared" si="2"/>
        <v>0</v>
      </c>
      <c r="N10" s="3"/>
      <c r="O10" s="2">
        <f t="shared" si="3"/>
        <v>0</v>
      </c>
      <c r="P10" s="3"/>
      <c r="Q10" s="2">
        <f t="shared" si="4"/>
        <v>0</v>
      </c>
      <c r="R10" s="3">
        <v>6</v>
      </c>
      <c r="S10" s="2">
        <f t="shared" si="5"/>
        <v>15</v>
      </c>
      <c r="T10" s="3">
        <v>6</v>
      </c>
      <c r="U10" s="2">
        <f t="shared" si="6"/>
        <v>15</v>
      </c>
      <c r="V10" s="3"/>
      <c r="W10" s="2">
        <f t="shared" si="7"/>
        <v>0</v>
      </c>
      <c r="X10" s="3" t="s">
        <v>43</v>
      </c>
      <c r="Y10" s="2">
        <f t="shared" si="8"/>
        <v>0</v>
      </c>
      <c r="Z10" s="3">
        <v>4</v>
      </c>
      <c r="AA10" s="2">
        <f t="shared" si="9"/>
        <v>17</v>
      </c>
      <c r="AB10" s="5">
        <v>2</v>
      </c>
      <c r="AC10" s="2">
        <f t="shared" si="10"/>
        <v>20</v>
      </c>
      <c r="AD10" s="2"/>
      <c r="AE10" s="2" t="s">
        <v>53</v>
      </c>
      <c r="AF10" s="2" t="s">
        <v>371</v>
      </c>
    </row>
    <row r="11" spans="1:32" ht="15">
      <c r="A11" s="2">
        <v>6</v>
      </c>
      <c r="B11" s="2">
        <v>26</v>
      </c>
      <c r="C11" s="2"/>
      <c r="D11" s="2" t="s">
        <v>357</v>
      </c>
      <c r="E11" s="2" t="s">
        <v>364</v>
      </c>
      <c r="F11" s="2" t="s">
        <v>365</v>
      </c>
      <c r="G11" s="2">
        <f t="shared" si="11"/>
        <v>95</v>
      </c>
      <c r="H11" s="3"/>
      <c r="I11" s="2">
        <f t="shared" si="0"/>
        <v>0</v>
      </c>
      <c r="J11" s="3"/>
      <c r="K11" s="2">
        <f t="shared" si="1"/>
        <v>0</v>
      </c>
      <c r="L11" s="3">
        <v>4</v>
      </c>
      <c r="M11" s="2">
        <f t="shared" si="2"/>
        <v>17</v>
      </c>
      <c r="N11" s="3" t="s">
        <v>95</v>
      </c>
      <c r="O11" s="2">
        <f t="shared" si="3"/>
        <v>0</v>
      </c>
      <c r="P11" s="3"/>
      <c r="Q11" s="2">
        <f t="shared" si="4"/>
        <v>0</v>
      </c>
      <c r="R11" s="3">
        <v>5</v>
      </c>
      <c r="S11" s="2">
        <f t="shared" si="5"/>
        <v>16</v>
      </c>
      <c r="T11" s="3">
        <v>5</v>
      </c>
      <c r="U11" s="2">
        <f t="shared" si="6"/>
        <v>16</v>
      </c>
      <c r="V11" s="3"/>
      <c r="W11" s="2">
        <f t="shared" si="7"/>
        <v>0</v>
      </c>
      <c r="X11" s="3">
        <v>5</v>
      </c>
      <c r="Y11" s="2">
        <f t="shared" si="8"/>
        <v>16</v>
      </c>
      <c r="Z11" s="3">
        <v>7</v>
      </c>
      <c r="AA11" s="2">
        <f t="shared" si="9"/>
        <v>14</v>
      </c>
      <c r="AB11" s="5">
        <v>5</v>
      </c>
      <c r="AC11" s="2">
        <f t="shared" si="10"/>
        <v>16</v>
      </c>
      <c r="AD11" s="2" t="s">
        <v>20</v>
      </c>
      <c r="AE11" s="2" t="s">
        <v>366</v>
      </c>
      <c r="AF11" s="2" t="s">
        <v>367</v>
      </c>
    </row>
    <row r="12" spans="1:32" ht="15">
      <c r="A12" s="2">
        <v>7</v>
      </c>
      <c r="B12" s="2">
        <v>70</v>
      </c>
      <c r="C12" s="2"/>
      <c r="D12" s="2" t="s">
        <v>357</v>
      </c>
      <c r="E12" s="2" t="s">
        <v>372</v>
      </c>
      <c r="F12" s="2" t="s">
        <v>325</v>
      </c>
      <c r="G12" s="2">
        <f t="shared" si="11"/>
        <v>89</v>
      </c>
      <c r="H12" s="3"/>
      <c r="I12" s="2">
        <f t="shared" si="0"/>
        <v>0</v>
      </c>
      <c r="J12" s="3">
        <v>4</v>
      </c>
      <c r="K12" s="2">
        <f t="shared" si="1"/>
        <v>17</v>
      </c>
      <c r="L12" s="3">
        <v>6</v>
      </c>
      <c r="M12" s="2">
        <f t="shared" si="2"/>
        <v>15</v>
      </c>
      <c r="N12" s="3">
        <v>7</v>
      </c>
      <c r="O12" s="2">
        <f t="shared" si="3"/>
        <v>14</v>
      </c>
      <c r="P12" s="3"/>
      <c r="Q12" s="2">
        <f t="shared" si="4"/>
        <v>0</v>
      </c>
      <c r="R12" s="3"/>
      <c r="S12" s="2">
        <f t="shared" si="5"/>
        <v>0</v>
      </c>
      <c r="T12" s="3">
        <v>7</v>
      </c>
      <c r="U12" s="2">
        <f t="shared" si="6"/>
        <v>14</v>
      </c>
      <c r="V12" s="3"/>
      <c r="W12" s="2">
        <f t="shared" si="7"/>
        <v>0</v>
      </c>
      <c r="X12" s="3"/>
      <c r="Y12" s="2">
        <f t="shared" si="8"/>
        <v>0</v>
      </c>
      <c r="Z12" s="3">
        <v>6</v>
      </c>
      <c r="AA12" s="2">
        <f t="shared" si="9"/>
        <v>15</v>
      </c>
      <c r="AB12" s="5">
        <v>7</v>
      </c>
      <c r="AC12" s="2">
        <f t="shared" si="10"/>
        <v>14</v>
      </c>
      <c r="AD12" s="2" t="s">
        <v>20</v>
      </c>
      <c r="AE12" s="2" t="s">
        <v>69</v>
      </c>
      <c r="AF12" s="2" t="s">
        <v>373</v>
      </c>
    </row>
    <row r="13" spans="1:32" ht="15">
      <c r="A13" s="2">
        <v>8</v>
      </c>
      <c r="B13" s="2">
        <v>94</v>
      </c>
      <c r="C13" s="2"/>
      <c r="D13" s="2" t="s">
        <v>357</v>
      </c>
      <c r="E13" s="2" t="s">
        <v>350</v>
      </c>
      <c r="F13" s="2" t="s">
        <v>351</v>
      </c>
      <c r="G13" s="2">
        <f t="shared" si="11"/>
        <v>69</v>
      </c>
      <c r="H13" s="3"/>
      <c r="I13" s="2">
        <f t="shared" si="0"/>
        <v>0</v>
      </c>
      <c r="J13" s="3">
        <v>1</v>
      </c>
      <c r="K13" s="2">
        <f t="shared" si="1"/>
        <v>23</v>
      </c>
      <c r="L13" s="3"/>
      <c r="M13" s="2">
        <f t="shared" si="2"/>
        <v>0</v>
      </c>
      <c r="N13" s="3">
        <v>1</v>
      </c>
      <c r="O13" s="2">
        <f t="shared" si="3"/>
        <v>23</v>
      </c>
      <c r="P13" s="3"/>
      <c r="Q13" s="2">
        <f t="shared" si="4"/>
        <v>0</v>
      </c>
      <c r="R13" s="3"/>
      <c r="S13" s="2">
        <f t="shared" si="5"/>
        <v>0</v>
      </c>
      <c r="T13" s="3"/>
      <c r="U13" s="2">
        <f t="shared" si="6"/>
        <v>0</v>
      </c>
      <c r="V13" s="3"/>
      <c r="W13" s="2">
        <f t="shared" si="7"/>
        <v>0</v>
      </c>
      <c r="X13" s="3"/>
      <c r="Y13" s="2">
        <f t="shared" si="8"/>
        <v>0</v>
      </c>
      <c r="Z13" s="3"/>
      <c r="AA13" s="2">
        <f t="shared" si="9"/>
        <v>0</v>
      </c>
      <c r="AB13" s="5">
        <v>1</v>
      </c>
      <c r="AC13" s="2">
        <f t="shared" si="10"/>
        <v>23</v>
      </c>
      <c r="AD13" s="2" t="s">
        <v>352</v>
      </c>
      <c r="AE13" s="2" t="s">
        <v>368</v>
      </c>
      <c r="AF13" s="2" t="s">
        <v>353</v>
      </c>
    </row>
    <row r="14" spans="1:32" ht="15">
      <c r="A14" s="2">
        <v>9</v>
      </c>
      <c r="B14" s="2">
        <v>15</v>
      </c>
      <c r="C14" s="2">
        <v>123678213524</v>
      </c>
      <c r="D14" s="2" t="s">
        <v>357</v>
      </c>
      <c r="E14" s="2" t="s">
        <v>346</v>
      </c>
      <c r="F14" s="2" t="s">
        <v>347</v>
      </c>
      <c r="G14" s="2">
        <f t="shared" si="11"/>
        <v>20</v>
      </c>
      <c r="H14" s="3"/>
      <c r="I14" s="2">
        <f t="shared" si="0"/>
        <v>0</v>
      </c>
      <c r="J14" s="3"/>
      <c r="K14" s="2">
        <f t="shared" si="1"/>
        <v>0</v>
      </c>
      <c r="L14" s="3"/>
      <c r="M14" s="2">
        <f t="shared" si="2"/>
        <v>0</v>
      </c>
      <c r="N14" s="3">
        <v>2</v>
      </c>
      <c r="O14" s="2">
        <f t="shared" si="3"/>
        <v>20</v>
      </c>
      <c r="P14" s="3"/>
      <c r="Q14" s="2">
        <f t="shared" si="4"/>
        <v>0</v>
      </c>
      <c r="R14" s="3"/>
      <c r="S14" s="2">
        <f t="shared" si="5"/>
        <v>0</v>
      </c>
      <c r="T14" s="3"/>
      <c r="U14" s="2">
        <f t="shared" si="6"/>
        <v>0</v>
      </c>
      <c r="V14" s="3"/>
      <c r="W14" s="2">
        <f t="shared" si="7"/>
        <v>0</v>
      </c>
      <c r="X14" s="3"/>
      <c r="Y14" s="2">
        <f t="shared" si="8"/>
        <v>0</v>
      </c>
      <c r="Z14" s="3"/>
      <c r="AA14" s="2">
        <f t="shared" si="9"/>
        <v>0</v>
      </c>
      <c r="AB14" s="5"/>
      <c r="AC14" s="2">
        <f t="shared" si="10"/>
        <v>0</v>
      </c>
      <c r="AD14" s="2" t="s">
        <v>348</v>
      </c>
      <c r="AE14" s="2" t="s">
        <v>53</v>
      </c>
      <c r="AF14" s="2" t="s">
        <v>349</v>
      </c>
    </row>
    <row r="15" spans="1:32" ht="15">
      <c r="A15" s="2">
        <v>10</v>
      </c>
      <c r="B15" s="2">
        <v>100</v>
      </c>
      <c r="C15" s="2">
        <v>123678212831</v>
      </c>
      <c r="D15" s="2" t="s">
        <v>357</v>
      </c>
      <c r="E15" s="2" t="s">
        <v>301</v>
      </c>
      <c r="F15" s="2" t="s">
        <v>302</v>
      </c>
      <c r="G15" s="2">
        <f t="shared" si="11"/>
        <v>16</v>
      </c>
      <c r="H15" s="3"/>
      <c r="I15" s="2">
        <f t="shared" si="0"/>
        <v>0</v>
      </c>
      <c r="J15" s="3"/>
      <c r="K15" s="2">
        <f t="shared" si="1"/>
        <v>0</v>
      </c>
      <c r="L15" s="3"/>
      <c r="M15" s="2">
        <f t="shared" si="2"/>
        <v>0</v>
      </c>
      <c r="N15" s="3">
        <v>5</v>
      </c>
      <c r="O15" s="2">
        <f t="shared" si="3"/>
        <v>16</v>
      </c>
      <c r="P15" s="3"/>
      <c r="Q15" s="2">
        <f t="shared" si="4"/>
        <v>0</v>
      </c>
      <c r="R15" s="3"/>
      <c r="S15" s="2">
        <f t="shared" si="5"/>
        <v>0</v>
      </c>
      <c r="T15" s="3"/>
      <c r="U15" s="2">
        <f t="shared" si="6"/>
        <v>0</v>
      </c>
      <c r="V15" s="3"/>
      <c r="W15" s="2">
        <f t="shared" si="7"/>
        <v>0</v>
      </c>
      <c r="X15" s="3"/>
      <c r="Y15" s="2">
        <f t="shared" si="8"/>
        <v>0</v>
      </c>
      <c r="Z15" s="3"/>
      <c r="AA15" s="2">
        <f t="shared" si="9"/>
        <v>0</v>
      </c>
      <c r="AB15" s="5"/>
      <c r="AC15" s="2">
        <f t="shared" si="10"/>
        <v>0</v>
      </c>
      <c r="AD15" s="2" t="s">
        <v>303</v>
      </c>
      <c r="AE15" s="2" t="s">
        <v>358</v>
      </c>
      <c r="AF15" s="2" t="s">
        <v>304</v>
      </c>
    </row>
    <row r="16" spans="1:32" ht="15">
      <c r="A16" s="2">
        <v>11</v>
      </c>
      <c r="B16" s="2">
        <v>41</v>
      </c>
      <c r="C16" s="2">
        <v>123678213227</v>
      </c>
      <c r="D16" s="2" t="s">
        <v>357</v>
      </c>
      <c r="E16" s="2" t="s">
        <v>354</v>
      </c>
      <c r="F16" s="2" t="s">
        <v>158</v>
      </c>
      <c r="G16" s="2">
        <f t="shared" si="11"/>
        <v>16</v>
      </c>
      <c r="H16" s="3"/>
      <c r="I16" s="2">
        <f t="shared" si="0"/>
        <v>0</v>
      </c>
      <c r="J16" s="3">
        <v>5</v>
      </c>
      <c r="K16" s="2">
        <f t="shared" si="1"/>
        <v>16</v>
      </c>
      <c r="L16" s="3"/>
      <c r="M16" s="2">
        <f t="shared" si="2"/>
        <v>0</v>
      </c>
      <c r="N16" s="3"/>
      <c r="O16" s="2">
        <f t="shared" si="3"/>
        <v>0</v>
      </c>
      <c r="P16" s="3"/>
      <c r="Q16" s="2">
        <f t="shared" si="4"/>
        <v>0</v>
      </c>
      <c r="R16" s="3"/>
      <c r="S16" s="2">
        <f t="shared" si="5"/>
        <v>0</v>
      </c>
      <c r="T16" s="3"/>
      <c r="U16" s="2">
        <f t="shared" si="6"/>
        <v>0</v>
      </c>
      <c r="V16" s="3"/>
      <c r="W16" s="2">
        <f t="shared" si="7"/>
        <v>0</v>
      </c>
      <c r="X16" s="3"/>
      <c r="Y16" s="2">
        <f t="shared" si="8"/>
        <v>0</v>
      </c>
      <c r="Z16" s="3"/>
      <c r="AA16" s="2">
        <f t="shared" si="9"/>
        <v>0</v>
      </c>
      <c r="AB16" s="5"/>
      <c r="AC16" s="2">
        <f t="shared" si="10"/>
        <v>0</v>
      </c>
      <c r="AD16" s="2" t="s">
        <v>159</v>
      </c>
      <c r="AE16" s="2"/>
      <c r="AF16" s="2" t="s">
        <v>355</v>
      </c>
    </row>
    <row r="17" spans="1:32" ht="15">
      <c r="A17" s="2">
        <v>12</v>
      </c>
      <c r="B17" s="2">
        <v>7</v>
      </c>
      <c r="C17" s="2">
        <v>123678213616</v>
      </c>
      <c r="D17" s="2" t="s">
        <v>357</v>
      </c>
      <c r="E17" s="2" t="s">
        <v>361</v>
      </c>
      <c r="F17" s="2" t="s">
        <v>362</v>
      </c>
      <c r="G17" s="2">
        <f t="shared" si="11"/>
        <v>0</v>
      </c>
      <c r="H17" s="3"/>
      <c r="I17" s="2">
        <f t="shared" si="0"/>
        <v>0</v>
      </c>
      <c r="J17" s="3"/>
      <c r="K17" s="2">
        <f t="shared" si="1"/>
        <v>0</v>
      </c>
      <c r="L17" s="3"/>
      <c r="M17" s="2">
        <f t="shared" si="2"/>
        <v>0</v>
      </c>
      <c r="N17" s="3"/>
      <c r="O17" s="2">
        <f t="shared" si="3"/>
        <v>0</v>
      </c>
      <c r="P17" s="3"/>
      <c r="Q17" s="2">
        <f t="shared" si="4"/>
        <v>0</v>
      </c>
      <c r="R17" s="3"/>
      <c r="S17" s="2">
        <f t="shared" si="5"/>
        <v>0</v>
      </c>
      <c r="T17" s="3"/>
      <c r="U17" s="2">
        <f t="shared" si="6"/>
        <v>0</v>
      </c>
      <c r="V17" s="3"/>
      <c r="W17" s="2">
        <f t="shared" si="7"/>
        <v>0</v>
      </c>
      <c r="X17" s="3" t="s">
        <v>43</v>
      </c>
      <c r="Y17" s="2">
        <f t="shared" si="8"/>
        <v>0</v>
      </c>
      <c r="Z17" s="3"/>
      <c r="AA17" s="2">
        <f t="shared" si="9"/>
        <v>0</v>
      </c>
      <c r="AB17" s="5"/>
      <c r="AC17" s="2">
        <f t="shared" si="10"/>
        <v>0</v>
      </c>
      <c r="AD17" s="2"/>
      <c r="AE17" s="2"/>
      <c r="AF17" s="2" t="s">
        <v>363</v>
      </c>
    </row>
  </sheetData>
  <sheetProtection/>
  <mergeCells count="12">
    <mergeCell ref="P4:Q4"/>
    <mergeCell ref="B2:N2"/>
    <mergeCell ref="H4:I4"/>
    <mergeCell ref="J4:K4"/>
    <mergeCell ref="L4:M4"/>
    <mergeCell ref="N4:O4"/>
    <mergeCell ref="AB4:AC4"/>
    <mergeCell ref="R4:S4"/>
    <mergeCell ref="T4:U4"/>
    <mergeCell ref="V4:W4"/>
    <mergeCell ref="X4:Y4"/>
    <mergeCell ref="Z4:AA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21"/>
  <sheetViews>
    <sheetView zoomScalePageLayoutView="0" workbookViewId="0" topLeftCell="A1">
      <selection activeCell="N10" sqref="A10:IV10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19" t="s">
        <v>332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32" ht="15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8" t="str">
        <f>"May 27"</f>
        <v>May 27</v>
      </c>
      <c r="I4" s="18"/>
      <c r="J4" s="18" t="str">
        <f>"June 3"</f>
        <v>June 3</v>
      </c>
      <c r="K4" s="18"/>
      <c r="L4" s="18" t="str">
        <f>"June 10"</f>
        <v>June 10</v>
      </c>
      <c r="M4" s="18"/>
      <c r="N4" s="18" t="str">
        <f>"June 17"</f>
        <v>June 17</v>
      </c>
      <c r="O4" s="18"/>
      <c r="P4" s="18" t="str">
        <f>"June 24"</f>
        <v>June 24</v>
      </c>
      <c r="Q4" s="18"/>
      <c r="R4" s="18" t="str">
        <f>"July 1"</f>
        <v>July 1</v>
      </c>
      <c r="S4" s="18"/>
      <c r="T4" s="18" t="str">
        <f>"July 8"</f>
        <v>July 8</v>
      </c>
      <c r="U4" s="18"/>
      <c r="V4" s="18" t="str">
        <f>"July 15"</f>
        <v>July 15</v>
      </c>
      <c r="W4" s="18"/>
      <c r="X4" s="18" t="str">
        <f>"July 22"</f>
        <v>July 22</v>
      </c>
      <c r="Y4" s="18"/>
      <c r="Z4" s="18" t="str">
        <f>"July 29"</f>
        <v>July 29</v>
      </c>
      <c r="AA4" s="18"/>
      <c r="AB4" s="17" t="str">
        <f>"September 9"</f>
        <v>September 9</v>
      </c>
      <c r="AC4" s="18"/>
      <c r="AD4" s="1" t="s">
        <v>10</v>
      </c>
      <c r="AE4" s="1" t="s">
        <v>11</v>
      </c>
      <c r="AF4" s="1" t="s">
        <v>12</v>
      </c>
    </row>
    <row r="5" spans="8:29" ht="15">
      <c r="H5" s="2" t="s">
        <v>8</v>
      </c>
      <c r="I5" s="2" t="s">
        <v>9</v>
      </c>
      <c r="J5" s="2" t="s">
        <v>8</v>
      </c>
      <c r="K5" s="2" t="s">
        <v>9</v>
      </c>
      <c r="L5" s="2" t="s">
        <v>8</v>
      </c>
      <c r="M5" s="2" t="s">
        <v>9</v>
      </c>
      <c r="N5" s="2" t="s">
        <v>8</v>
      </c>
      <c r="O5" s="2" t="s">
        <v>9</v>
      </c>
      <c r="P5" s="2" t="s">
        <v>8</v>
      </c>
      <c r="Q5" s="2" t="s">
        <v>9</v>
      </c>
      <c r="R5" s="2" t="s">
        <v>8</v>
      </c>
      <c r="S5" s="2" t="s">
        <v>9</v>
      </c>
      <c r="T5" s="2" t="s">
        <v>8</v>
      </c>
      <c r="U5" s="2" t="s">
        <v>9</v>
      </c>
      <c r="V5" s="2" t="s">
        <v>8</v>
      </c>
      <c r="W5" s="2" t="s">
        <v>9</v>
      </c>
      <c r="X5" s="2" t="s">
        <v>8</v>
      </c>
      <c r="Y5" s="2" t="s">
        <v>9</v>
      </c>
      <c r="Z5" s="2" t="s">
        <v>8</v>
      </c>
      <c r="AA5" s="2" t="s">
        <v>9</v>
      </c>
      <c r="AB5" s="2" t="s">
        <v>8</v>
      </c>
      <c r="AC5" s="2" t="s">
        <v>9</v>
      </c>
    </row>
    <row r="6" spans="1:32" ht="15">
      <c r="A6" s="2">
        <v>1</v>
      </c>
      <c r="B6" s="2">
        <v>11</v>
      </c>
      <c r="C6" s="2"/>
      <c r="D6" s="2" t="s">
        <v>333</v>
      </c>
      <c r="E6" s="2" t="s">
        <v>324</v>
      </c>
      <c r="F6" s="2" t="s">
        <v>325</v>
      </c>
      <c r="G6" s="2">
        <f>I6+K6+M6+O6+Q6+S6+U6+W6+Y6+AA6+AC6</f>
        <v>180</v>
      </c>
      <c r="H6" s="3">
        <v>1</v>
      </c>
      <c r="I6" s="2">
        <f aca="true" t="shared" si="0" ref="I6:I12">IF($H6=1,23,IF($H6=2,20,IF($H6=3,18,IF($H6=4,17,IF($H6=5,16,IF($H6=6,15,IF($H6=7,14,IF($H6=8,13,0))))))))+IF($H6=9,12,IF($H6=10,11,IF($H6=11,10,IF($H6=12,9,IF($H6=13,8,IF($H6=14,7,IF($H6=15,6,0)))))))+IF($H6=16,5,IF($H6=17,4,IF($H6=18,3,0)))</f>
        <v>23</v>
      </c>
      <c r="J6" s="3">
        <v>3</v>
      </c>
      <c r="K6" s="2">
        <f aca="true" t="shared" si="1" ref="K6:K12">IF($J6=1,23,IF($J6=2,20,IF($J6=3,18,IF($J6=4,17,IF($J6=5,16,IF($J6=6,15,IF($J6=7,14,IF($J6=8,13,0))))))))+IF($J6=9,12,IF($J6=10,11,IF($J6=11,10,IF($J6=12,9,IF($J6=13,8,IF($J6=14,7,IF($J6=15,6,0)))))))+IF($J6=16,5,IF($J6=17,4,IF($J6=18,3,0)))</f>
        <v>18</v>
      </c>
      <c r="L6" s="3">
        <v>2</v>
      </c>
      <c r="M6" s="2">
        <f aca="true" t="shared" si="2" ref="M6:M12">IF($L6=1,23,IF($L6=2,20,IF($L6=3,18,IF($L6=4,17,IF($L6=5,16,IF($L6=6,15,IF($L6=7,14,IF($L6=8,13,0))))))))+IF($L6=9,12,IF($L6=10,11,IF($L6=11,10,IF($L6=12,9,IF($L6=13,8,IF($L6=14,7,IF($L6=15,6,0)))))))+IF($L6=16,5,IF($L6=17,4,IF($L6=18,3,0)))</f>
        <v>20</v>
      </c>
      <c r="N6" s="3">
        <v>3</v>
      </c>
      <c r="O6" s="2">
        <f aca="true" t="shared" si="3" ref="O6:O12">IF($N6=1,23,IF($N6=2,20,IF($N6=3,18,IF($N6=4,17,IF($N6=5,16,IF($N6=6,15,IF($N6=7,14,IF($N6=8,13,0))))))))+IF($N6=9,12,IF($N6=10,11,IF($N6=11,10,IF($N6=12,9,IF($N6=13,8,IF($N6=14,7,IF($N6=15,6,0)))))))+IF($N6=16,5,IF($N6=17,4,IF($N6=18,3,0)))</f>
        <v>18</v>
      </c>
      <c r="P6" s="3"/>
      <c r="Q6" s="2">
        <f aca="true" t="shared" si="4" ref="Q6:Q12">IF($P6=1,23,IF($P6=2,20,IF($P6=3,18,IF($P6=4,17,IF($P6=5,16,IF($P6=6,15,IF($P6=7,14,IF($P6=8,13,0))))))))+IF($P6=9,12,IF($P6=10,11,IF($P6=11,10,IF($P6=12,9,IF($P6=13,8,IF($P6=14,7,IF($P6=15,6,0)))))))+IF($P6=16,5,IF($P6=17,4,IF($P6=18,3,0)))</f>
        <v>0</v>
      </c>
      <c r="R6" s="3">
        <v>1</v>
      </c>
      <c r="S6" s="2">
        <f aca="true" t="shared" si="5" ref="S6:S12">IF($R6=1,23,IF($R6=2,20,IF($R6=3,18,IF($R6=4,17,IF($R6=5,16,IF($R6=6,15,IF($R6=7,14,IF($R6=8,13,0))))))))+IF($R6=9,12,IF($R6=10,11,IF($R6=11,10,IF($R6=12,9,IF($R6=13,8,IF($R6=14,7,IF($R6=15,6,0)))))))+IF($R6=16,5,IF($R6=17,4,IF($R6=18,3,0)))</f>
        <v>23</v>
      </c>
      <c r="T6" s="3">
        <v>1</v>
      </c>
      <c r="U6" s="2">
        <f aca="true" t="shared" si="6" ref="U6:U12">IF($T6=1,23,IF($T6=2,20,IF($T6=3,18,IF($T6=4,17,IF($T6=5,16,IF($T6=6,15,IF($T6=7,14,IF($T6=8,13,0))))))))+IF($T6=9,12,IF($T6=10,11,IF($T6=11,10,IF($T6=12,9,IF($T6=13,8,IF($T6=14,7,IF($T6=15,6,0)))))))+IF($T6=16,5,IF($T6=17,4,IF($T6=18,3,0)))</f>
        <v>23</v>
      </c>
      <c r="V6" s="3"/>
      <c r="W6" s="2">
        <f aca="true" t="shared" si="7" ref="W6:W12">IF($V6=1,23,IF($V6=2,20,IF($V6=3,18,IF($V6=4,17,IF($V6=5,16,IF($V6=6,15,IF($V6=7,14,IF($V6=8,13,0))))))))+IF($V6=9,12,IF($V6=10,11,IF($V6=11,10,IF($V6=12,9,IF($V6=13,8,IF($V6=14,7,IF($V6=15,6,0)))))))+IF($V6=16,5,IF($V6=17,4,IF($V6=18,3,0)))</f>
        <v>0</v>
      </c>
      <c r="X6" s="3">
        <v>4</v>
      </c>
      <c r="Y6" s="2">
        <f aca="true" t="shared" si="8" ref="Y6:Y12">IF($X6=1,23,IF($X6=2,20,IF($X6=3,18,IF($X6=4,17,IF($X6=5,16,IF($X6=6,15,IF($X6=7,14,IF($X6=8,13,0))))))))+IF($X6=9,12,IF($X6=10,11,IF($X6=11,10,IF($X6=12,9,IF($X6=13,8,IF($X6=14,7,IF($X6=15,6,0)))))))+IF($X6=16,5,IF($X6=17,4,IF($X6=18,3,0)))</f>
        <v>17</v>
      </c>
      <c r="Z6" s="3">
        <v>2</v>
      </c>
      <c r="AA6" s="2">
        <f aca="true" t="shared" si="9" ref="AA6:AA12">IF($Z6=1,23,IF($Z6=2,20,IF($Z6=3,18,IF($Z6=4,17,IF($Z6=5,16,IF($Z6=6,15,IF($Z6=7,14,IF($Z6=8,13,0))))))))+IF($Z6=9,12,IF($Z6=10,11,IF($Z6=11,10,IF($Z6=12,9,IF($Z6=13,8,IF($Z6=14,7,IF($Z6=15,6,0)))))))+IF($Z6=16,5,IF($Z6=17,4,IF($Z6=18,3,0)))</f>
        <v>20</v>
      </c>
      <c r="AB6" s="5">
        <v>3</v>
      </c>
      <c r="AC6" s="2">
        <f aca="true" t="shared" si="10" ref="AC6:AC11">IF($AB6=1,23,IF($AB6=2,20,IF($AB6=3,18,IF($AB6=4,17,IF($AB6=5,16,IF($AB6=6,15,IF($AB6=7,14,IF($AB6=8,13,0))))))))+IF($AB6=9,12,IF($AB6=10,11,IF($AB6=11,10,IF($AB6=12,9,IF($AB6=13,8,IF($AB6=14,7,IF($AB6=15,6,0)))))))+IF($AB6=16,5,IF($AB6=17,4,IF($AB6=18,3,0)))</f>
        <v>18</v>
      </c>
      <c r="AD6" s="2" t="s">
        <v>326</v>
      </c>
      <c r="AE6" s="2" t="s">
        <v>69</v>
      </c>
      <c r="AF6" s="2" t="s">
        <v>327</v>
      </c>
    </row>
    <row r="7" spans="1:32" ht="15">
      <c r="A7" s="2">
        <v>2</v>
      </c>
      <c r="B7" s="2">
        <v>22</v>
      </c>
      <c r="C7" s="2">
        <v>123678212848</v>
      </c>
      <c r="D7" s="2" t="s">
        <v>333</v>
      </c>
      <c r="E7" s="2" t="s">
        <v>298</v>
      </c>
      <c r="F7" s="2" t="s">
        <v>299</v>
      </c>
      <c r="G7" s="2">
        <f aca="true" t="shared" si="11" ref="G7:G21">I7+K7+M7+O7+Q7+S7+U7+W7+Y7+AA7+AC7</f>
        <v>158</v>
      </c>
      <c r="H7" s="3">
        <v>5</v>
      </c>
      <c r="I7" s="2">
        <f t="shared" si="0"/>
        <v>16</v>
      </c>
      <c r="J7" s="3">
        <v>5</v>
      </c>
      <c r="K7" s="2">
        <f t="shared" si="1"/>
        <v>16</v>
      </c>
      <c r="L7" s="3">
        <v>3</v>
      </c>
      <c r="M7" s="2">
        <f t="shared" si="2"/>
        <v>18</v>
      </c>
      <c r="N7" s="3">
        <v>6</v>
      </c>
      <c r="O7" s="2">
        <f t="shared" si="3"/>
        <v>15</v>
      </c>
      <c r="P7" s="3"/>
      <c r="Q7" s="2">
        <f t="shared" si="4"/>
        <v>0</v>
      </c>
      <c r="R7" s="3">
        <v>4</v>
      </c>
      <c r="S7" s="2">
        <f t="shared" si="5"/>
        <v>17</v>
      </c>
      <c r="T7" s="3">
        <v>3</v>
      </c>
      <c r="U7" s="2">
        <f t="shared" si="6"/>
        <v>18</v>
      </c>
      <c r="V7" s="3"/>
      <c r="W7" s="2">
        <f t="shared" si="7"/>
        <v>0</v>
      </c>
      <c r="X7" s="3">
        <v>3</v>
      </c>
      <c r="Y7" s="2">
        <f t="shared" si="8"/>
        <v>18</v>
      </c>
      <c r="Z7" s="3">
        <v>1</v>
      </c>
      <c r="AA7" s="2">
        <f t="shared" si="9"/>
        <v>23</v>
      </c>
      <c r="AB7" s="5">
        <v>4</v>
      </c>
      <c r="AC7" s="2">
        <f t="shared" si="10"/>
        <v>17</v>
      </c>
      <c r="AD7" s="2" t="s">
        <v>20</v>
      </c>
      <c r="AE7" s="2" t="s">
        <v>69</v>
      </c>
      <c r="AF7" s="2" t="s">
        <v>300</v>
      </c>
    </row>
    <row r="8" spans="1:32" ht="15">
      <c r="A8" s="2">
        <v>3</v>
      </c>
      <c r="B8" s="2">
        <v>143</v>
      </c>
      <c r="C8" s="2"/>
      <c r="D8" s="2" t="s">
        <v>333</v>
      </c>
      <c r="E8" s="2" t="s">
        <v>334</v>
      </c>
      <c r="F8" s="2" t="s">
        <v>243</v>
      </c>
      <c r="G8" s="2">
        <f t="shared" si="11"/>
        <v>149</v>
      </c>
      <c r="H8" s="3">
        <v>3</v>
      </c>
      <c r="I8" s="2">
        <f t="shared" si="0"/>
        <v>18</v>
      </c>
      <c r="J8" s="3">
        <v>4</v>
      </c>
      <c r="K8" s="2">
        <f t="shared" si="1"/>
        <v>17</v>
      </c>
      <c r="L8" s="3">
        <v>1</v>
      </c>
      <c r="M8" s="2">
        <f t="shared" si="2"/>
        <v>23</v>
      </c>
      <c r="N8" s="3" t="s">
        <v>43</v>
      </c>
      <c r="O8" s="2">
        <f t="shared" si="3"/>
        <v>0</v>
      </c>
      <c r="P8" s="3"/>
      <c r="Q8" s="2">
        <f t="shared" si="4"/>
        <v>0</v>
      </c>
      <c r="R8" s="3">
        <v>2</v>
      </c>
      <c r="S8" s="2">
        <f t="shared" si="5"/>
        <v>20</v>
      </c>
      <c r="T8" s="3">
        <v>6</v>
      </c>
      <c r="U8" s="2">
        <f t="shared" si="6"/>
        <v>15</v>
      </c>
      <c r="V8" s="3"/>
      <c r="W8" s="2">
        <f t="shared" si="7"/>
        <v>0</v>
      </c>
      <c r="X8" s="3">
        <v>1</v>
      </c>
      <c r="Y8" s="2">
        <f t="shared" si="8"/>
        <v>23</v>
      </c>
      <c r="Z8" s="3">
        <v>4</v>
      </c>
      <c r="AA8" s="2">
        <f t="shared" si="9"/>
        <v>17</v>
      </c>
      <c r="AB8" s="5">
        <v>5</v>
      </c>
      <c r="AC8" s="2">
        <f t="shared" si="10"/>
        <v>16</v>
      </c>
      <c r="AD8" s="2" t="s">
        <v>20</v>
      </c>
      <c r="AE8" s="2" t="s">
        <v>53</v>
      </c>
      <c r="AF8" s="2" t="s">
        <v>335</v>
      </c>
    </row>
    <row r="9" spans="1:32" ht="15">
      <c r="A9" s="2">
        <v>7</v>
      </c>
      <c r="B9" s="2">
        <v>100</v>
      </c>
      <c r="C9" s="2">
        <v>123678212831</v>
      </c>
      <c r="D9" s="2" t="s">
        <v>333</v>
      </c>
      <c r="E9" s="2" t="s">
        <v>301</v>
      </c>
      <c r="F9" s="2" t="s">
        <v>302</v>
      </c>
      <c r="G9" s="2">
        <f t="shared" si="11"/>
        <v>124</v>
      </c>
      <c r="H9" s="3">
        <v>6</v>
      </c>
      <c r="I9" s="2">
        <f t="shared" si="0"/>
        <v>15</v>
      </c>
      <c r="J9" s="3">
        <v>7</v>
      </c>
      <c r="K9" s="2">
        <f t="shared" si="1"/>
        <v>14</v>
      </c>
      <c r="L9" s="3">
        <v>6</v>
      </c>
      <c r="M9" s="2">
        <f t="shared" si="2"/>
        <v>15</v>
      </c>
      <c r="N9" s="3">
        <v>5</v>
      </c>
      <c r="O9" s="2">
        <f t="shared" si="3"/>
        <v>16</v>
      </c>
      <c r="P9" s="3"/>
      <c r="Q9" s="2">
        <f t="shared" si="4"/>
        <v>0</v>
      </c>
      <c r="R9" s="3">
        <v>5</v>
      </c>
      <c r="S9" s="2">
        <f t="shared" si="5"/>
        <v>16</v>
      </c>
      <c r="T9" s="3">
        <v>5</v>
      </c>
      <c r="U9" s="2">
        <f t="shared" si="6"/>
        <v>16</v>
      </c>
      <c r="V9" s="3"/>
      <c r="W9" s="2">
        <f t="shared" si="7"/>
        <v>0</v>
      </c>
      <c r="X9" s="3">
        <v>5</v>
      </c>
      <c r="Y9" s="2">
        <f t="shared" si="8"/>
        <v>16</v>
      </c>
      <c r="Z9" s="3">
        <v>5</v>
      </c>
      <c r="AA9" s="2">
        <f t="shared" si="9"/>
        <v>16</v>
      </c>
      <c r="AB9" s="5"/>
      <c r="AC9" s="2">
        <f t="shared" si="10"/>
        <v>0</v>
      </c>
      <c r="AD9" s="2" t="s">
        <v>303</v>
      </c>
      <c r="AE9" s="2"/>
      <c r="AF9" s="2" t="s">
        <v>304</v>
      </c>
    </row>
    <row r="10" spans="1:32" ht="15">
      <c r="A10" s="2">
        <v>5</v>
      </c>
      <c r="B10" s="2">
        <v>15</v>
      </c>
      <c r="C10" s="2"/>
      <c r="D10" s="2" t="s">
        <v>333</v>
      </c>
      <c r="E10" s="2" t="s">
        <v>103</v>
      </c>
      <c r="F10" s="2" t="s">
        <v>313</v>
      </c>
      <c r="G10" s="2">
        <f t="shared" si="11"/>
        <v>109</v>
      </c>
      <c r="H10" s="3">
        <v>4</v>
      </c>
      <c r="I10" s="2">
        <f t="shared" si="0"/>
        <v>17</v>
      </c>
      <c r="J10" s="3">
        <v>9</v>
      </c>
      <c r="K10" s="2">
        <f t="shared" si="1"/>
        <v>12</v>
      </c>
      <c r="L10" s="3">
        <v>7</v>
      </c>
      <c r="M10" s="2">
        <f t="shared" si="2"/>
        <v>14</v>
      </c>
      <c r="N10" s="3">
        <v>7</v>
      </c>
      <c r="O10" s="2">
        <f t="shared" si="3"/>
        <v>14</v>
      </c>
      <c r="P10" s="3"/>
      <c r="Q10" s="2">
        <f t="shared" si="4"/>
        <v>0</v>
      </c>
      <c r="R10" s="3"/>
      <c r="S10" s="2">
        <f t="shared" si="5"/>
        <v>0</v>
      </c>
      <c r="T10" s="3">
        <v>9</v>
      </c>
      <c r="U10" s="2">
        <f t="shared" si="6"/>
        <v>12</v>
      </c>
      <c r="V10" s="3"/>
      <c r="W10" s="2">
        <f t="shared" si="7"/>
        <v>0</v>
      </c>
      <c r="X10" s="3">
        <v>9</v>
      </c>
      <c r="Y10" s="2">
        <f t="shared" si="8"/>
        <v>12</v>
      </c>
      <c r="Z10" s="3">
        <v>6</v>
      </c>
      <c r="AA10" s="2">
        <f t="shared" si="9"/>
        <v>15</v>
      </c>
      <c r="AB10" s="5">
        <v>8</v>
      </c>
      <c r="AC10" s="2">
        <f t="shared" si="10"/>
        <v>13</v>
      </c>
      <c r="AD10" s="2" t="s">
        <v>314</v>
      </c>
      <c r="AE10" s="2" t="s">
        <v>49</v>
      </c>
      <c r="AF10" s="2" t="s">
        <v>315</v>
      </c>
    </row>
    <row r="11" spans="1:32" ht="15">
      <c r="A11" s="2">
        <v>6</v>
      </c>
      <c r="B11" s="2">
        <v>19</v>
      </c>
      <c r="C11" s="2">
        <v>123678213142</v>
      </c>
      <c r="D11" s="2" t="s">
        <v>333</v>
      </c>
      <c r="E11" s="2" t="s">
        <v>81</v>
      </c>
      <c r="F11" s="2" t="s">
        <v>321</v>
      </c>
      <c r="G11" s="2">
        <f t="shared" si="11"/>
        <v>108</v>
      </c>
      <c r="H11" s="3"/>
      <c r="I11" s="2">
        <f t="shared" si="0"/>
        <v>0</v>
      </c>
      <c r="J11" s="3">
        <v>12</v>
      </c>
      <c r="K11" s="2">
        <f t="shared" si="1"/>
        <v>9</v>
      </c>
      <c r="L11" s="3">
        <v>5</v>
      </c>
      <c r="M11" s="2">
        <f t="shared" si="2"/>
        <v>16</v>
      </c>
      <c r="N11" s="3" t="s">
        <v>43</v>
      </c>
      <c r="O11" s="2">
        <f t="shared" si="3"/>
        <v>0</v>
      </c>
      <c r="P11" s="3"/>
      <c r="Q11" s="2">
        <f t="shared" si="4"/>
        <v>0</v>
      </c>
      <c r="R11" s="3">
        <v>3</v>
      </c>
      <c r="S11" s="2">
        <f t="shared" si="5"/>
        <v>18</v>
      </c>
      <c r="T11" s="3">
        <v>4</v>
      </c>
      <c r="U11" s="2">
        <f t="shared" si="6"/>
        <v>17</v>
      </c>
      <c r="V11" s="3"/>
      <c r="W11" s="2">
        <f t="shared" si="7"/>
        <v>0</v>
      </c>
      <c r="X11" s="3">
        <v>6</v>
      </c>
      <c r="Y11" s="2">
        <f t="shared" si="8"/>
        <v>15</v>
      </c>
      <c r="Z11" s="3">
        <v>3</v>
      </c>
      <c r="AA11" s="2">
        <f t="shared" si="9"/>
        <v>18</v>
      </c>
      <c r="AB11" s="5">
        <v>6</v>
      </c>
      <c r="AC11" s="2">
        <f t="shared" si="10"/>
        <v>15</v>
      </c>
      <c r="AD11" s="2" t="s">
        <v>322</v>
      </c>
      <c r="AE11" s="2" t="s">
        <v>69</v>
      </c>
      <c r="AF11" s="2" t="s">
        <v>323</v>
      </c>
    </row>
    <row r="12" spans="1:32" ht="15">
      <c r="A12" s="2">
        <v>7</v>
      </c>
      <c r="B12" s="2">
        <v>7</v>
      </c>
      <c r="C12" s="2"/>
      <c r="D12" s="2" t="s">
        <v>333</v>
      </c>
      <c r="E12" s="2" t="s">
        <v>109</v>
      </c>
      <c r="F12" s="2" t="s">
        <v>328</v>
      </c>
      <c r="G12" s="2">
        <f t="shared" si="11"/>
        <v>77</v>
      </c>
      <c r="H12" s="3">
        <v>2</v>
      </c>
      <c r="I12" s="2">
        <f t="shared" si="0"/>
        <v>20</v>
      </c>
      <c r="J12" s="3"/>
      <c r="K12" s="2">
        <f t="shared" si="1"/>
        <v>0</v>
      </c>
      <c r="L12" s="3">
        <v>4</v>
      </c>
      <c r="M12" s="2">
        <f t="shared" si="2"/>
        <v>17</v>
      </c>
      <c r="N12" s="3"/>
      <c r="O12" s="2">
        <f t="shared" si="3"/>
        <v>0</v>
      </c>
      <c r="P12" s="3"/>
      <c r="Q12" s="2">
        <f t="shared" si="4"/>
        <v>0</v>
      </c>
      <c r="R12" s="3"/>
      <c r="S12" s="2">
        <f t="shared" si="5"/>
        <v>0</v>
      </c>
      <c r="T12" s="3">
        <v>2</v>
      </c>
      <c r="U12" s="2">
        <f t="shared" si="6"/>
        <v>20</v>
      </c>
      <c r="V12" s="3"/>
      <c r="W12" s="2">
        <f t="shared" si="7"/>
        <v>0</v>
      </c>
      <c r="X12" s="3">
        <v>2</v>
      </c>
      <c r="Y12" s="2">
        <f t="shared" si="8"/>
        <v>20</v>
      </c>
      <c r="Z12" s="3"/>
      <c r="AA12" s="2">
        <f t="shared" si="9"/>
        <v>0</v>
      </c>
      <c r="AB12" s="5"/>
      <c r="AC12" s="2">
        <f>IF($AB12=1,23,IF($AB12=2,20,IF($AB12=3,18,IF($AB12=4,17,IF($AB12=5,16,IF($AB12=6,15,IF($AB12=7,14,IF($AB12=8,13,0))))))))+IF($AB12=9,12,IF($AB12=10,11,IF($AB12=11,10,IF($AB12=12,9,IF($AB12=13,8,IF($AB12=14,7,IF($AB12=15,6,0)))))))+IF($AB12=16,5,IF($AB12=17,4,IF($AB12=18,3,0)))</f>
        <v>0</v>
      </c>
      <c r="AD12" s="2" t="s">
        <v>277</v>
      </c>
      <c r="AE12" s="2" t="s">
        <v>49</v>
      </c>
      <c r="AF12" s="2" t="s">
        <v>329</v>
      </c>
    </row>
    <row r="13" spans="1:32" ht="15">
      <c r="A13" s="2">
        <v>8</v>
      </c>
      <c r="B13" s="2">
        <v>13</v>
      </c>
      <c r="C13" s="2"/>
      <c r="D13" s="2" t="s">
        <v>333</v>
      </c>
      <c r="E13" s="2" t="s">
        <v>310</v>
      </c>
      <c r="F13" s="2" t="s">
        <v>254</v>
      </c>
      <c r="G13" s="2">
        <f t="shared" si="11"/>
        <v>66</v>
      </c>
      <c r="H13" s="3"/>
      <c r="I13" s="2">
        <f aca="true" t="shared" si="12" ref="I13:I21">IF($H13=1,23,IF($H13=2,20,IF($H13=3,18,IF($H13=4,17,IF($H13=5,16,IF($H13=6,15,IF($H13=7,14,IF($H13=8,13,0))))))))+IF($H13=9,12,IF($H13=10,11,IF($H13=11,10,IF($H13=12,9,IF($H13=13,8,IF($H13=14,7,IF($H13=15,6,0)))))))+IF($H13=16,5,IF($H13=17,4,IF($H13=18,3,0)))</f>
        <v>0</v>
      </c>
      <c r="J13" s="3">
        <v>2</v>
      </c>
      <c r="K13" s="2">
        <f aca="true" t="shared" si="13" ref="K13:K21">IF($J13=1,23,IF($J13=2,20,IF($J13=3,18,IF($J13=4,17,IF($J13=5,16,IF($J13=6,15,IF($J13=7,14,IF($J13=8,13,0))))))))+IF($J13=9,12,IF($J13=10,11,IF($J13=11,10,IF($J13=12,9,IF($J13=13,8,IF($J13=14,7,IF($J13=15,6,0)))))))+IF($J13=16,5,IF($J13=17,4,IF($J13=18,3,0)))</f>
        <v>20</v>
      </c>
      <c r="L13" s="3"/>
      <c r="M13" s="2">
        <f aca="true" t="shared" si="14" ref="M13:M21">IF($L13=1,23,IF($L13=2,20,IF($L13=3,18,IF($L13=4,17,IF($L13=5,16,IF($L13=6,15,IF($L13=7,14,IF($L13=8,13,0))))))))+IF($L13=9,12,IF($L13=10,11,IF($L13=11,10,IF($L13=12,9,IF($L13=13,8,IF($L13=14,7,IF($L13=15,6,0)))))))+IF($L13=16,5,IF($L13=17,4,IF($L13=18,3,0)))</f>
        <v>0</v>
      </c>
      <c r="N13" s="3">
        <v>1</v>
      </c>
      <c r="O13" s="2">
        <f aca="true" t="shared" si="15" ref="O13:O21">IF($N13=1,23,IF($N13=2,20,IF($N13=3,18,IF($N13=4,17,IF($N13=5,16,IF($N13=6,15,IF($N13=7,14,IF($N13=8,13,0))))))))+IF($N13=9,12,IF($N13=10,11,IF($N13=11,10,IF($N13=12,9,IF($N13=13,8,IF($N13=14,7,IF($N13=15,6,0)))))))+IF($N13=16,5,IF($N13=17,4,IF($N13=18,3,0)))</f>
        <v>23</v>
      </c>
      <c r="P13" s="3"/>
      <c r="Q13" s="2">
        <f aca="true" t="shared" si="16" ref="Q13:Q21">IF($P13=1,23,IF($P13=2,20,IF($P13=3,18,IF($P13=4,17,IF($P13=5,16,IF($P13=6,15,IF($P13=7,14,IF($P13=8,13,0))))))))+IF($P13=9,12,IF($P13=10,11,IF($P13=11,10,IF($P13=12,9,IF($P13=13,8,IF($P13=14,7,IF($P13=15,6,0)))))))+IF($P13=16,5,IF($P13=17,4,IF($P13=18,3,0)))</f>
        <v>0</v>
      </c>
      <c r="R13" s="3"/>
      <c r="S13" s="2">
        <f aca="true" t="shared" si="17" ref="S13:S21">IF($R13=1,23,IF($R13=2,20,IF($R13=3,18,IF($R13=4,17,IF($R13=5,16,IF($R13=6,15,IF($R13=7,14,IF($R13=8,13,0))))))))+IF($R13=9,12,IF($R13=10,11,IF($R13=11,10,IF($R13=12,9,IF($R13=13,8,IF($R13=14,7,IF($R13=15,6,0)))))))+IF($R13=16,5,IF($R13=17,4,IF($R13=18,3,0)))</f>
        <v>0</v>
      </c>
      <c r="T13" s="3"/>
      <c r="U13" s="2">
        <f aca="true" t="shared" si="18" ref="U13:U21">IF($T13=1,23,IF($T13=2,20,IF($T13=3,18,IF($T13=4,17,IF($T13=5,16,IF($T13=6,15,IF($T13=7,14,IF($T13=8,13,0))))))))+IF($T13=9,12,IF($T13=10,11,IF($T13=11,10,IF($T13=12,9,IF($T13=13,8,IF($T13=14,7,IF($T13=15,6,0)))))))+IF($T13=16,5,IF($T13=17,4,IF($T13=18,3,0)))</f>
        <v>0</v>
      </c>
      <c r="V13" s="3"/>
      <c r="W13" s="2">
        <f aca="true" t="shared" si="19" ref="W13:W21">IF($V13=1,23,IF($V13=2,20,IF($V13=3,18,IF($V13=4,17,IF($V13=5,16,IF($V13=6,15,IF($V13=7,14,IF($V13=8,13,0))))))))+IF($V13=9,12,IF($V13=10,11,IF($V13=11,10,IF($V13=12,9,IF($V13=13,8,IF($V13=14,7,IF($V13=15,6,0)))))))+IF($V13=16,5,IF($V13=17,4,IF($V13=18,3,0)))</f>
        <v>0</v>
      </c>
      <c r="X13" s="3"/>
      <c r="Y13" s="2">
        <f aca="true" t="shared" si="20" ref="Y13:Y21">IF($X13=1,23,IF($X13=2,20,IF($X13=3,18,IF($X13=4,17,IF($X13=5,16,IF($X13=6,15,IF($X13=7,14,IF($X13=8,13,0))))))))+IF($X13=9,12,IF($X13=10,11,IF($X13=11,10,IF($X13=12,9,IF($X13=13,8,IF($X13=14,7,IF($X13=15,6,0)))))))+IF($X13=16,5,IF($X13=17,4,IF($X13=18,3,0)))</f>
        <v>0</v>
      </c>
      <c r="Z13" s="3"/>
      <c r="AA13" s="2">
        <f aca="true" t="shared" si="21" ref="AA13:AA21">IF($Z13=1,23,IF($Z13=2,20,IF($Z13=3,18,IF($Z13=4,17,IF($Z13=5,16,IF($Z13=6,15,IF($Z13=7,14,IF($Z13=8,13,0))))))))+IF($Z13=9,12,IF($Z13=10,11,IF($Z13=11,10,IF($Z13=12,9,IF($Z13=13,8,IF($Z13=14,7,IF($Z13=15,6,0)))))))+IF($Z13=16,5,IF($Z13=17,4,IF($Z13=18,3,0)))</f>
        <v>0</v>
      </c>
      <c r="AB13" s="5">
        <v>1</v>
      </c>
      <c r="AC13" s="2">
        <f aca="true" t="shared" si="22" ref="AC13:AC21">IF($AB13=1,23,IF($AB13=2,20,IF($AB13=3,18,IF($AB13=4,17,IF($AB13=5,16,IF($AB13=6,15,IF($AB13=7,14,IF($AB13=8,13,0))))))))+IF($AB13=9,12,IF($AB13=10,11,IF($AB13=11,10,IF($AB13=12,9,IF($AB13=13,8,IF($AB13=14,7,IF($AB13=15,6,0)))))))+IF($AB13=16,5,IF($AB13=17,4,IF($AB13=18,3,0)))</f>
        <v>23</v>
      </c>
      <c r="AD13" s="2" t="s">
        <v>311</v>
      </c>
      <c r="AE13" s="2" t="s">
        <v>53</v>
      </c>
      <c r="AF13" s="2" t="s">
        <v>312</v>
      </c>
    </row>
    <row r="14" spans="1:32" ht="15">
      <c r="A14" s="2">
        <v>9</v>
      </c>
      <c r="B14" s="2">
        <v>15</v>
      </c>
      <c r="C14" s="2">
        <v>123678212237</v>
      </c>
      <c r="D14" s="2" t="s">
        <v>333</v>
      </c>
      <c r="E14" s="2" t="s">
        <v>344</v>
      </c>
      <c r="F14" s="2" t="s">
        <v>345</v>
      </c>
      <c r="G14" s="2">
        <f t="shared" si="11"/>
        <v>54</v>
      </c>
      <c r="H14" s="3"/>
      <c r="I14" s="2">
        <f t="shared" si="12"/>
        <v>0</v>
      </c>
      <c r="J14" s="3">
        <v>8</v>
      </c>
      <c r="K14" s="2">
        <f t="shared" si="13"/>
        <v>13</v>
      </c>
      <c r="L14" s="3"/>
      <c r="M14" s="2">
        <f t="shared" si="14"/>
        <v>0</v>
      </c>
      <c r="N14" s="3"/>
      <c r="O14" s="2">
        <f t="shared" si="15"/>
        <v>0</v>
      </c>
      <c r="P14" s="3"/>
      <c r="Q14" s="2">
        <f t="shared" si="16"/>
        <v>0</v>
      </c>
      <c r="R14" s="3">
        <v>6</v>
      </c>
      <c r="S14" s="2">
        <f t="shared" si="17"/>
        <v>15</v>
      </c>
      <c r="T14" s="3">
        <v>8</v>
      </c>
      <c r="U14" s="2">
        <f t="shared" si="18"/>
        <v>13</v>
      </c>
      <c r="V14" s="3"/>
      <c r="W14" s="2">
        <f t="shared" si="19"/>
        <v>0</v>
      </c>
      <c r="X14" s="3">
        <v>8</v>
      </c>
      <c r="Y14" s="2">
        <f t="shared" si="20"/>
        <v>13</v>
      </c>
      <c r="Z14" s="3"/>
      <c r="AA14" s="2">
        <f t="shared" si="21"/>
        <v>0</v>
      </c>
      <c r="AB14" s="5"/>
      <c r="AC14" s="2">
        <f t="shared" si="22"/>
        <v>0</v>
      </c>
      <c r="AD14" s="2" t="s">
        <v>206</v>
      </c>
      <c r="AE14" s="2" t="s">
        <v>69</v>
      </c>
      <c r="AF14" s="2"/>
    </row>
    <row r="15" spans="1:32" ht="15">
      <c r="A15" s="2">
        <v>10</v>
      </c>
      <c r="B15" s="2">
        <v>94</v>
      </c>
      <c r="C15" s="2"/>
      <c r="D15" s="2" t="s">
        <v>333</v>
      </c>
      <c r="E15" s="2" t="s">
        <v>350</v>
      </c>
      <c r="F15" s="2" t="s">
        <v>351</v>
      </c>
      <c r="G15" s="2">
        <f t="shared" si="11"/>
        <v>52</v>
      </c>
      <c r="H15" s="3"/>
      <c r="I15" s="2">
        <f t="shared" si="12"/>
        <v>0</v>
      </c>
      <c r="J15" s="3">
        <v>6</v>
      </c>
      <c r="K15" s="2">
        <f t="shared" si="13"/>
        <v>15</v>
      </c>
      <c r="L15" s="3"/>
      <c r="M15" s="2">
        <f t="shared" si="14"/>
        <v>0</v>
      </c>
      <c r="N15" s="3">
        <v>4</v>
      </c>
      <c r="O15" s="2">
        <f t="shared" si="15"/>
        <v>17</v>
      </c>
      <c r="P15" s="3"/>
      <c r="Q15" s="2">
        <f t="shared" si="16"/>
        <v>0</v>
      </c>
      <c r="R15" s="3"/>
      <c r="S15" s="2">
        <f t="shared" si="17"/>
        <v>0</v>
      </c>
      <c r="T15" s="3"/>
      <c r="U15" s="2">
        <f t="shared" si="18"/>
        <v>0</v>
      </c>
      <c r="V15" s="3"/>
      <c r="W15" s="2">
        <f t="shared" si="19"/>
        <v>0</v>
      </c>
      <c r="X15" s="3"/>
      <c r="Y15" s="2">
        <f t="shared" si="20"/>
        <v>0</v>
      </c>
      <c r="Z15" s="3"/>
      <c r="AA15" s="2">
        <f t="shared" si="21"/>
        <v>0</v>
      </c>
      <c r="AB15" s="5">
        <v>2</v>
      </c>
      <c r="AC15" s="2">
        <f t="shared" si="22"/>
        <v>20</v>
      </c>
      <c r="AD15" s="2" t="s">
        <v>352</v>
      </c>
      <c r="AE15" s="2"/>
      <c r="AF15" s="2" t="s">
        <v>353</v>
      </c>
    </row>
    <row r="16" spans="1:32" ht="15">
      <c r="A16" s="2">
        <v>11</v>
      </c>
      <c r="B16" s="2">
        <v>299</v>
      </c>
      <c r="C16" s="2"/>
      <c r="D16" s="2" t="s">
        <v>333</v>
      </c>
      <c r="E16" s="2" t="s">
        <v>340</v>
      </c>
      <c r="F16" s="2" t="s">
        <v>341</v>
      </c>
      <c r="G16" s="2">
        <f t="shared" si="11"/>
        <v>42</v>
      </c>
      <c r="H16" s="3" t="s">
        <v>43</v>
      </c>
      <c r="I16" s="2">
        <f t="shared" si="12"/>
        <v>0</v>
      </c>
      <c r="J16" s="3"/>
      <c r="K16" s="2">
        <f t="shared" si="13"/>
        <v>0</v>
      </c>
      <c r="L16" s="3"/>
      <c r="M16" s="2">
        <f t="shared" si="14"/>
        <v>0</v>
      </c>
      <c r="N16" s="3"/>
      <c r="O16" s="2">
        <f t="shared" si="15"/>
        <v>0</v>
      </c>
      <c r="P16" s="3"/>
      <c r="Q16" s="2">
        <f t="shared" si="16"/>
        <v>0</v>
      </c>
      <c r="R16" s="3">
        <v>7</v>
      </c>
      <c r="S16" s="2">
        <f t="shared" si="17"/>
        <v>14</v>
      </c>
      <c r="T16" s="3">
        <v>7</v>
      </c>
      <c r="U16" s="2">
        <f t="shared" si="18"/>
        <v>14</v>
      </c>
      <c r="V16" s="3"/>
      <c r="W16" s="2">
        <f t="shared" si="19"/>
        <v>0</v>
      </c>
      <c r="X16" s="3">
        <v>7</v>
      </c>
      <c r="Y16" s="2">
        <f t="shared" si="20"/>
        <v>14</v>
      </c>
      <c r="Z16" s="3" t="s">
        <v>43</v>
      </c>
      <c r="AA16" s="2">
        <f t="shared" si="21"/>
        <v>0</v>
      </c>
      <c r="AB16" s="5"/>
      <c r="AC16" s="2">
        <f t="shared" si="22"/>
        <v>0</v>
      </c>
      <c r="AD16" s="2" t="s">
        <v>342</v>
      </c>
      <c r="AE16" s="2"/>
      <c r="AF16" s="2" t="s">
        <v>343</v>
      </c>
    </row>
    <row r="17" spans="1:32" ht="15">
      <c r="A17" s="2">
        <v>12</v>
      </c>
      <c r="B17" s="2">
        <v>90</v>
      </c>
      <c r="C17" s="2">
        <v>123678212336</v>
      </c>
      <c r="D17" s="2" t="s">
        <v>333</v>
      </c>
      <c r="E17" s="2" t="s">
        <v>336</v>
      </c>
      <c r="F17" s="2" t="s">
        <v>337</v>
      </c>
      <c r="G17" s="2">
        <f t="shared" si="11"/>
        <v>25</v>
      </c>
      <c r="H17" s="3">
        <v>7</v>
      </c>
      <c r="I17" s="2">
        <f t="shared" si="12"/>
        <v>14</v>
      </c>
      <c r="J17" s="3">
        <v>10</v>
      </c>
      <c r="K17" s="2">
        <f t="shared" si="13"/>
        <v>11</v>
      </c>
      <c r="L17" s="3"/>
      <c r="M17" s="2">
        <f t="shared" si="14"/>
        <v>0</v>
      </c>
      <c r="N17" s="3"/>
      <c r="O17" s="2">
        <f t="shared" si="15"/>
        <v>0</v>
      </c>
      <c r="P17" s="3"/>
      <c r="Q17" s="2">
        <f t="shared" si="16"/>
        <v>0</v>
      </c>
      <c r="R17" s="3"/>
      <c r="S17" s="2">
        <f t="shared" si="17"/>
        <v>0</v>
      </c>
      <c r="T17" s="3"/>
      <c r="U17" s="2">
        <f t="shared" si="18"/>
        <v>0</v>
      </c>
      <c r="V17" s="3"/>
      <c r="W17" s="2">
        <f t="shared" si="19"/>
        <v>0</v>
      </c>
      <c r="X17" s="3"/>
      <c r="Y17" s="2">
        <f t="shared" si="20"/>
        <v>0</v>
      </c>
      <c r="Z17" s="3"/>
      <c r="AA17" s="2">
        <f t="shared" si="21"/>
        <v>0</v>
      </c>
      <c r="AB17" s="5"/>
      <c r="AC17" s="2">
        <f t="shared" si="22"/>
        <v>0</v>
      </c>
      <c r="AD17" s="2" t="s">
        <v>338</v>
      </c>
      <c r="AE17" s="2" t="s">
        <v>53</v>
      </c>
      <c r="AF17" s="2" t="s">
        <v>339</v>
      </c>
    </row>
    <row r="18" spans="1:32" ht="15">
      <c r="A18" s="2">
        <v>13</v>
      </c>
      <c r="B18" s="2">
        <v>53</v>
      </c>
      <c r="C18" s="2">
        <v>123678212084</v>
      </c>
      <c r="D18" s="2" t="s">
        <v>333</v>
      </c>
      <c r="E18" s="2" t="s">
        <v>316</v>
      </c>
      <c r="F18" s="2" t="s">
        <v>317</v>
      </c>
      <c r="G18" s="2">
        <f t="shared" si="11"/>
        <v>23</v>
      </c>
      <c r="H18" s="3"/>
      <c r="I18" s="2">
        <f t="shared" si="12"/>
        <v>0</v>
      </c>
      <c r="J18" s="3">
        <v>1</v>
      </c>
      <c r="K18" s="2">
        <f t="shared" si="13"/>
        <v>23</v>
      </c>
      <c r="L18" s="3"/>
      <c r="M18" s="2">
        <f t="shared" si="14"/>
        <v>0</v>
      </c>
      <c r="N18" s="3"/>
      <c r="O18" s="2">
        <f t="shared" si="15"/>
        <v>0</v>
      </c>
      <c r="P18" s="3"/>
      <c r="Q18" s="2">
        <f t="shared" si="16"/>
        <v>0</v>
      </c>
      <c r="R18" s="3"/>
      <c r="S18" s="2">
        <f t="shared" si="17"/>
        <v>0</v>
      </c>
      <c r="T18" s="3"/>
      <c r="U18" s="2">
        <f t="shared" si="18"/>
        <v>0</v>
      </c>
      <c r="V18" s="3"/>
      <c r="W18" s="2">
        <f t="shared" si="19"/>
        <v>0</v>
      </c>
      <c r="X18" s="3"/>
      <c r="Y18" s="2">
        <f t="shared" si="20"/>
        <v>0</v>
      </c>
      <c r="Z18" s="3"/>
      <c r="AA18" s="2">
        <f t="shared" si="21"/>
        <v>0</v>
      </c>
      <c r="AB18" s="5"/>
      <c r="AC18" s="2">
        <f t="shared" si="22"/>
        <v>0</v>
      </c>
      <c r="AD18" s="2" t="s">
        <v>318</v>
      </c>
      <c r="AE18" s="2" t="s">
        <v>319</v>
      </c>
      <c r="AF18" s="2" t="s">
        <v>320</v>
      </c>
    </row>
    <row r="19" spans="1:32" ht="15">
      <c r="A19" s="2">
        <v>14</v>
      </c>
      <c r="B19" s="2">
        <v>6</v>
      </c>
      <c r="C19" s="2"/>
      <c r="D19" s="2" t="s">
        <v>333</v>
      </c>
      <c r="E19" s="2" t="s">
        <v>330</v>
      </c>
      <c r="F19" s="2" t="s">
        <v>280</v>
      </c>
      <c r="G19" s="2">
        <f t="shared" si="11"/>
        <v>20</v>
      </c>
      <c r="H19" s="3"/>
      <c r="I19" s="2">
        <f t="shared" si="12"/>
        <v>0</v>
      </c>
      <c r="J19" s="3"/>
      <c r="K19" s="2">
        <f t="shared" si="13"/>
        <v>0</v>
      </c>
      <c r="L19" s="3"/>
      <c r="M19" s="2">
        <f t="shared" si="14"/>
        <v>0</v>
      </c>
      <c r="N19" s="3">
        <v>2</v>
      </c>
      <c r="O19" s="2">
        <f t="shared" si="15"/>
        <v>20</v>
      </c>
      <c r="P19" s="3"/>
      <c r="Q19" s="2">
        <f t="shared" si="16"/>
        <v>0</v>
      </c>
      <c r="R19" s="3"/>
      <c r="S19" s="2">
        <f t="shared" si="17"/>
        <v>0</v>
      </c>
      <c r="T19" s="3"/>
      <c r="U19" s="2">
        <f t="shared" si="18"/>
        <v>0</v>
      </c>
      <c r="V19" s="3"/>
      <c r="W19" s="2">
        <f t="shared" si="19"/>
        <v>0</v>
      </c>
      <c r="X19" s="3"/>
      <c r="Y19" s="2">
        <f t="shared" si="20"/>
        <v>0</v>
      </c>
      <c r="Z19" s="3"/>
      <c r="AA19" s="2">
        <f t="shared" si="21"/>
        <v>0</v>
      </c>
      <c r="AB19" s="5"/>
      <c r="AC19" s="2">
        <f t="shared" si="22"/>
        <v>0</v>
      </c>
      <c r="AD19" s="2"/>
      <c r="AE19" s="2" t="s">
        <v>331</v>
      </c>
      <c r="AF19" s="2"/>
    </row>
    <row r="20" spans="1:32" ht="15">
      <c r="A20" s="2">
        <v>15</v>
      </c>
      <c r="B20" s="2">
        <v>15</v>
      </c>
      <c r="C20" s="2">
        <v>123678213524</v>
      </c>
      <c r="D20" s="2" t="s">
        <v>333</v>
      </c>
      <c r="E20" s="2" t="s">
        <v>346</v>
      </c>
      <c r="F20" s="2" t="s">
        <v>347</v>
      </c>
      <c r="G20" s="2">
        <f t="shared" si="11"/>
        <v>13</v>
      </c>
      <c r="H20" s="3"/>
      <c r="I20" s="2">
        <f t="shared" si="12"/>
        <v>0</v>
      </c>
      <c r="J20" s="3"/>
      <c r="K20" s="2">
        <f t="shared" si="13"/>
        <v>0</v>
      </c>
      <c r="L20" s="3"/>
      <c r="M20" s="2">
        <f t="shared" si="14"/>
        <v>0</v>
      </c>
      <c r="N20" s="3">
        <v>8</v>
      </c>
      <c r="O20" s="2">
        <f t="shared" si="15"/>
        <v>13</v>
      </c>
      <c r="P20" s="3"/>
      <c r="Q20" s="2">
        <f t="shared" si="16"/>
        <v>0</v>
      </c>
      <c r="R20" s="3"/>
      <c r="S20" s="2">
        <f t="shared" si="17"/>
        <v>0</v>
      </c>
      <c r="T20" s="3"/>
      <c r="U20" s="2">
        <f t="shared" si="18"/>
        <v>0</v>
      </c>
      <c r="V20" s="3"/>
      <c r="W20" s="2">
        <f t="shared" si="19"/>
        <v>0</v>
      </c>
      <c r="X20" s="3"/>
      <c r="Y20" s="2">
        <f t="shared" si="20"/>
        <v>0</v>
      </c>
      <c r="Z20" s="3"/>
      <c r="AA20" s="2">
        <f t="shared" si="21"/>
        <v>0</v>
      </c>
      <c r="AB20" s="5"/>
      <c r="AC20" s="2">
        <f t="shared" si="22"/>
        <v>0</v>
      </c>
      <c r="AD20" s="2" t="s">
        <v>348</v>
      </c>
      <c r="AE20" s="2" t="s">
        <v>53</v>
      </c>
      <c r="AF20" s="2" t="s">
        <v>349</v>
      </c>
    </row>
    <row r="21" spans="1:32" ht="15">
      <c r="A21" s="2">
        <v>16</v>
      </c>
      <c r="B21" s="2">
        <v>41</v>
      </c>
      <c r="C21" s="2">
        <v>123678213227</v>
      </c>
      <c r="D21" s="2" t="s">
        <v>333</v>
      </c>
      <c r="E21" s="2" t="s">
        <v>354</v>
      </c>
      <c r="F21" s="2" t="s">
        <v>158</v>
      </c>
      <c r="G21" s="2">
        <f t="shared" si="11"/>
        <v>10</v>
      </c>
      <c r="H21" s="3"/>
      <c r="I21" s="2">
        <f t="shared" si="12"/>
        <v>0</v>
      </c>
      <c r="J21" s="3">
        <v>11</v>
      </c>
      <c r="K21" s="2">
        <f t="shared" si="13"/>
        <v>10</v>
      </c>
      <c r="L21" s="3"/>
      <c r="M21" s="2">
        <f t="shared" si="14"/>
        <v>0</v>
      </c>
      <c r="N21" s="3"/>
      <c r="O21" s="2">
        <f t="shared" si="15"/>
        <v>0</v>
      </c>
      <c r="P21" s="3"/>
      <c r="Q21" s="2">
        <f t="shared" si="16"/>
        <v>0</v>
      </c>
      <c r="R21" s="3"/>
      <c r="S21" s="2">
        <f t="shared" si="17"/>
        <v>0</v>
      </c>
      <c r="T21" s="3"/>
      <c r="U21" s="2">
        <f t="shared" si="18"/>
        <v>0</v>
      </c>
      <c r="V21" s="3"/>
      <c r="W21" s="2">
        <f t="shared" si="19"/>
        <v>0</v>
      </c>
      <c r="X21" s="3"/>
      <c r="Y21" s="2">
        <f t="shared" si="20"/>
        <v>0</v>
      </c>
      <c r="Z21" s="3"/>
      <c r="AA21" s="2">
        <f t="shared" si="21"/>
        <v>0</v>
      </c>
      <c r="AB21" s="5"/>
      <c r="AC21" s="2">
        <f t="shared" si="22"/>
        <v>0</v>
      </c>
      <c r="AD21" s="2" t="s">
        <v>159</v>
      </c>
      <c r="AE21" s="2" t="s">
        <v>49</v>
      </c>
      <c r="AF21" s="2" t="s">
        <v>355</v>
      </c>
    </row>
  </sheetData>
  <sheetProtection/>
  <mergeCells count="12">
    <mergeCell ref="P4:Q4"/>
    <mergeCell ref="B2:N2"/>
    <mergeCell ref="H4:I4"/>
    <mergeCell ref="J4:K4"/>
    <mergeCell ref="L4:M4"/>
    <mergeCell ref="N4:O4"/>
    <mergeCell ref="AB4:AC4"/>
    <mergeCell ref="R4:S4"/>
    <mergeCell ref="T4:U4"/>
    <mergeCell ref="V4:W4"/>
    <mergeCell ref="X4:Y4"/>
    <mergeCell ref="Z4:AA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F1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19" t="s">
        <v>296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32" ht="15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8" t="str">
        <f>"May 27"</f>
        <v>May 27</v>
      </c>
      <c r="I4" s="18"/>
      <c r="J4" s="18" t="str">
        <f>"June 3"</f>
        <v>June 3</v>
      </c>
      <c r="K4" s="18"/>
      <c r="L4" s="18" t="str">
        <f>"June 10"</f>
        <v>June 10</v>
      </c>
      <c r="M4" s="18"/>
      <c r="N4" s="18" t="str">
        <f>"June 17"</f>
        <v>June 17</v>
      </c>
      <c r="O4" s="18"/>
      <c r="P4" s="18" t="str">
        <f>"June 24"</f>
        <v>June 24</v>
      </c>
      <c r="Q4" s="18"/>
      <c r="R4" s="18" t="str">
        <f>"July 1"</f>
        <v>July 1</v>
      </c>
      <c r="S4" s="18"/>
      <c r="T4" s="18" t="str">
        <f>"July 8"</f>
        <v>July 8</v>
      </c>
      <c r="U4" s="18"/>
      <c r="V4" s="18" t="str">
        <f>"July 15"</f>
        <v>July 15</v>
      </c>
      <c r="W4" s="18"/>
      <c r="X4" s="18" t="str">
        <f>"July 22"</f>
        <v>July 22</v>
      </c>
      <c r="Y4" s="18"/>
      <c r="Z4" s="18" t="str">
        <f>"July 29"</f>
        <v>July 29</v>
      </c>
      <c r="AA4" s="18"/>
      <c r="AB4" s="17" t="str">
        <f>"September 9"</f>
        <v>September 9</v>
      </c>
      <c r="AC4" s="18"/>
      <c r="AD4" s="1" t="s">
        <v>10</v>
      </c>
      <c r="AE4" s="1" t="s">
        <v>11</v>
      </c>
      <c r="AF4" s="1" t="s">
        <v>12</v>
      </c>
    </row>
    <row r="5" spans="8:29" ht="15">
      <c r="H5" s="2" t="s">
        <v>8</v>
      </c>
      <c r="I5" s="2" t="s">
        <v>9</v>
      </c>
      <c r="J5" s="2" t="s">
        <v>8</v>
      </c>
      <c r="K5" s="2" t="s">
        <v>9</v>
      </c>
      <c r="L5" s="2" t="s">
        <v>8</v>
      </c>
      <c r="M5" s="2" t="s">
        <v>9</v>
      </c>
      <c r="N5" s="2" t="s">
        <v>8</v>
      </c>
      <c r="O5" s="2" t="s">
        <v>9</v>
      </c>
      <c r="P5" s="2" t="s">
        <v>8</v>
      </c>
      <c r="Q5" s="2" t="s">
        <v>9</v>
      </c>
      <c r="R5" s="2" t="s">
        <v>8</v>
      </c>
      <c r="S5" s="2" t="s">
        <v>9</v>
      </c>
      <c r="T5" s="2" t="s">
        <v>8</v>
      </c>
      <c r="U5" s="2" t="s">
        <v>9</v>
      </c>
      <c r="V5" s="2" t="s">
        <v>8</v>
      </c>
      <c r="W5" s="2" t="s">
        <v>9</v>
      </c>
      <c r="X5" s="2" t="s">
        <v>8</v>
      </c>
      <c r="Y5" s="2" t="s">
        <v>9</v>
      </c>
      <c r="Z5" s="2" t="s">
        <v>8</v>
      </c>
      <c r="AA5" s="2" t="s">
        <v>9</v>
      </c>
      <c r="AB5" s="2" t="s">
        <v>8</v>
      </c>
      <c r="AC5" s="2" t="s">
        <v>9</v>
      </c>
    </row>
    <row r="6" spans="1:32" ht="15">
      <c r="A6" s="2">
        <v>1</v>
      </c>
      <c r="B6" s="2">
        <v>11</v>
      </c>
      <c r="C6" s="2"/>
      <c r="D6" s="2" t="s">
        <v>297</v>
      </c>
      <c r="E6" s="2" t="s">
        <v>324</v>
      </c>
      <c r="F6" s="2" t="s">
        <v>325</v>
      </c>
      <c r="G6" s="2">
        <f>I6+K6+M6+O6+Q6+S6+U6+W6+Y6+AA6+AC6</f>
        <v>204</v>
      </c>
      <c r="H6" s="3">
        <v>1</v>
      </c>
      <c r="I6" s="2">
        <f aca="true" t="shared" si="0" ref="I6:I11">IF($H6=1,23,IF($H6=2,20,IF($H6=3,18,IF($H6=4,17,IF($H6=5,16,IF($H6=6,15,IF($H6=7,14,IF($H6=8,13,0))))))))+IF($H6=9,12,IF($H6=10,11,IF($H6=11,10,IF($H6=12,9,IF($H6=13,8,IF($H6=14,7,IF($H6=15,6,0)))))))+IF($H6=16,5,IF($H6=17,4,IF($H6=18,3,0)))</f>
        <v>23</v>
      </c>
      <c r="J6" s="3">
        <v>1</v>
      </c>
      <c r="K6" s="2">
        <f aca="true" t="shared" si="1" ref="K6:K11">IF($J6=1,23,IF($J6=2,20,IF($J6=3,18,IF($J6=4,17,IF($J6=5,16,IF($J6=6,15,IF($J6=7,14,IF($J6=8,13,0))))))))+IF($J6=9,12,IF($J6=10,11,IF($J6=11,10,IF($J6=12,9,IF($J6=13,8,IF($J6=14,7,IF($J6=15,6,0)))))))+IF($J6=16,5,IF($J6=17,4,IF($J6=18,3,0)))</f>
        <v>23</v>
      </c>
      <c r="L6" s="3">
        <v>1</v>
      </c>
      <c r="M6" s="2">
        <f aca="true" t="shared" si="2" ref="M6:M11">IF($L6=1,23,IF($L6=2,20,IF($L6=3,18,IF($L6=4,17,IF($L6=5,16,IF($L6=6,15,IF($L6=7,14,IF($L6=8,13,0))))))))+IF($L6=9,12,IF($L6=10,11,IF($L6=11,10,IF($L6=12,9,IF($L6=13,8,IF($L6=14,7,IF($L6=15,6,0)))))))+IF($L6=16,5,IF($L6=17,4,IF($L6=18,3,0)))</f>
        <v>23</v>
      </c>
      <c r="N6" s="3">
        <v>2</v>
      </c>
      <c r="O6" s="2">
        <f aca="true" t="shared" si="3" ref="O6:O11">IF($N6=1,23,IF($N6=2,20,IF($N6=3,18,IF($N6=4,17,IF($N6=5,16,IF($N6=6,15,IF($N6=7,14,IF($N6=8,13,0))))))))+IF($N6=9,12,IF($N6=10,11,IF($N6=11,10,IF($N6=12,9,IF($N6=13,8,IF($N6=14,7,IF($N6=15,6,0)))))))+IF($N6=16,5,IF($N6=17,4,IF($N6=18,3,0)))</f>
        <v>20</v>
      </c>
      <c r="P6" s="3"/>
      <c r="Q6" s="2">
        <f aca="true" t="shared" si="4" ref="Q6:Q11">IF($P6=1,23,IF($P6=2,20,IF($P6=3,18,IF($P6=4,17,IF($P6=5,16,IF($P6=6,15,IF($P6=7,14,IF($P6=8,13,0))))))))+IF($P6=9,12,IF($P6=10,11,IF($P6=11,10,IF($P6=12,9,IF($P6=13,8,IF($P6=14,7,IF($P6=15,6,0)))))))+IF($P6=16,5,IF($P6=17,4,IF($P6=18,3,0)))</f>
        <v>0</v>
      </c>
      <c r="R6" s="3">
        <v>1</v>
      </c>
      <c r="S6" s="2">
        <f aca="true" t="shared" si="5" ref="S6:S11">IF($R6=1,23,IF($R6=2,20,IF($R6=3,18,IF($R6=4,17,IF($R6=5,16,IF($R6=6,15,IF($R6=7,14,IF($R6=8,13,0))))))))+IF($R6=9,12,IF($R6=10,11,IF($R6=11,10,IF($R6=12,9,IF($R6=13,8,IF($R6=14,7,IF($R6=15,6,0)))))))+IF($R6=16,5,IF($R6=17,4,IF($R6=18,3,0)))</f>
        <v>23</v>
      </c>
      <c r="T6" s="3">
        <v>1</v>
      </c>
      <c r="U6" s="2">
        <f aca="true" t="shared" si="6" ref="U6:U11">IF($T6=1,23,IF($T6=2,20,IF($T6=3,18,IF($T6=4,17,IF($T6=5,16,IF($T6=6,15,IF($T6=7,14,IF($T6=8,13,0))))))))+IF($T6=9,12,IF($T6=10,11,IF($T6=11,10,IF($T6=12,9,IF($T6=13,8,IF($T6=14,7,IF($T6=15,6,0)))))))+IF($T6=16,5,IF($T6=17,4,IF($T6=18,3,0)))</f>
        <v>23</v>
      </c>
      <c r="V6" s="3"/>
      <c r="W6" s="2">
        <f aca="true" t="shared" si="7" ref="W6:W11">IF($V6=1,23,IF($V6=2,20,IF($V6=3,18,IF($V6=4,17,IF($V6=5,16,IF($V6=6,15,IF($V6=7,14,IF($V6=8,13,0))))))))+IF($V6=9,12,IF($V6=10,11,IF($V6=11,10,IF($V6=12,9,IF($V6=13,8,IF($V6=14,7,IF($V6=15,6,0)))))))+IF($V6=16,5,IF($V6=17,4,IF($V6=18,3,0)))</f>
        <v>0</v>
      </c>
      <c r="X6" s="3">
        <v>1</v>
      </c>
      <c r="Y6" s="2">
        <f aca="true" t="shared" si="8" ref="Y6:Y11">IF($X6=1,23,IF($X6=2,20,IF($X6=3,18,IF($X6=4,17,IF($X6=5,16,IF($X6=6,15,IF($X6=7,14,IF($X6=8,13,0))))))))+IF($X6=9,12,IF($X6=10,11,IF($X6=11,10,IF($X6=12,9,IF($X6=13,8,IF($X6=14,7,IF($X6=15,6,0)))))))+IF($X6=16,5,IF($X6=17,4,IF($X6=18,3,0)))</f>
        <v>23</v>
      </c>
      <c r="Z6" s="3">
        <v>1</v>
      </c>
      <c r="AA6" s="2">
        <f aca="true" t="shared" si="9" ref="AA6:AA11">IF($Z6=1,23,IF($Z6=2,20,IF($Z6=3,18,IF($Z6=4,17,IF($Z6=5,16,IF($Z6=6,15,IF($Z6=7,14,IF($Z6=8,13,0))))))))+IF($Z6=9,12,IF($Z6=10,11,IF($Z6=11,10,IF($Z6=12,9,IF($Z6=13,8,IF($Z6=14,7,IF($Z6=15,6,0)))))))+IF($Z6=16,5,IF($Z6=17,4,IF($Z6=18,3,0)))</f>
        <v>23</v>
      </c>
      <c r="AB6" s="5">
        <v>1</v>
      </c>
      <c r="AC6" s="2">
        <f aca="true" t="shared" si="10" ref="AC6:AC16">IF($AB6=1,23,IF($AB6=2,20,IF($AB6=3,18,IF($AB6=4,17,IF($AB6=5,16,IF($AB6=6,15,IF($AB6=7,14,IF($AB6=8,13,0))))))))+IF($AB6=9,12,IF($AB6=10,11,IF($AB6=11,10,IF($AB6=12,9,IF($AB6=13,8,IF($AB6=14,7,IF($AB6=15,6,0)))))))+IF($AB6=16,5,IF($AB6=17,4,IF($AB6=18,3,0)))</f>
        <v>23</v>
      </c>
      <c r="AD6" s="2" t="s">
        <v>326</v>
      </c>
      <c r="AE6" s="2" t="s">
        <v>69</v>
      </c>
      <c r="AF6" s="2" t="s">
        <v>327</v>
      </c>
    </row>
    <row r="7" spans="1:32" ht="15">
      <c r="A7" s="2">
        <v>2</v>
      </c>
      <c r="B7" s="2">
        <v>22</v>
      </c>
      <c r="C7" s="2">
        <v>123678212848</v>
      </c>
      <c r="D7" s="2" t="s">
        <v>297</v>
      </c>
      <c r="E7" s="2" t="s">
        <v>298</v>
      </c>
      <c r="F7" s="2" t="s">
        <v>299</v>
      </c>
      <c r="G7" s="2">
        <f>I7+K7+M7+O7+Q7+S7+U7+W7+Y7+AA7+AC7</f>
        <v>164</v>
      </c>
      <c r="H7" s="3">
        <v>3</v>
      </c>
      <c r="I7" s="2">
        <f t="shared" si="0"/>
        <v>18</v>
      </c>
      <c r="J7" s="3">
        <v>5</v>
      </c>
      <c r="K7" s="2">
        <f t="shared" si="1"/>
        <v>16</v>
      </c>
      <c r="L7" s="3">
        <v>2</v>
      </c>
      <c r="M7" s="2">
        <f t="shared" si="2"/>
        <v>20</v>
      </c>
      <c r="N7" s="3">
        <v>4</v>
      </c>
      <c r="O7" s="2">
        <f t="shared" si="3"/>
        <v>17</v>
      </c>
      <c r="P7" s="3"/>
      <c r="Q7" s="2">
        <f t="shared" si="4"/>
        <v>0</v>
      </c>
      <c r="R7" s="3">
        <v>2</v>
      </c>
      <c r="S7" s="2">
        <f t="shared" si="5"/>
        <v>20</v>
      </c>
      <c r="T7" s="3">
        <v>4</v>
      </c>
      <c r="U7" s="2">
        <f t="shared" si="6"/>
        <v>17</v>
      </c>
      <c r="V7" s="3"/>
      <c r="W7" s="2">
        <f t="shared" si="7"/>
        <v>0</v>
      </c>
      <c r="X7" s="3">
        <v>3</v>
      </c>
      <c r="Y7" s="2">
        <f t="shared" si="8"/>
        <v>18</v>
      </c>
      <c r="Z7" s="3">
        <v>2</v>
      </c>
      <c r="AA7" s="2">
        <f t="shared" si="9"/>
        <v>20</v>
      </c>
      <c r="AB7" s="5">
        <v>3</v>
      </c>
      <c r="AC7" s="2">
        <f t="shared" si="10"/>
        <v>18</v>
      </c>
      <c r="AD7" s="2" t="s">
        <v>20</v>
      </c>
      <c r="AE7" s="2" t="s">
        <v>49</v>
      </c>
      <c r="AF7" s="2" t="s">
        <v>300</v>
      </c>
    </row>
    <row r="8" spans="1:32" ht="15">
      <c r="A8" s="2">
        <v>3</v>
      </c>
      <c r="B8" s="2">
        <v>19</v>
      </c>
      <c r="C8" s="2">
        <v>123678213142</v>
      </c>
      <c r="D8" s="2" t="s">
        <v>297</v>
      </c>
      <c r="E8" s="2" t="s">
        <v>81</v>
      </c>
      <c r="F8" s="2" t="s">
        <v>321</v>
      </c>
      <c r="G8" s="2">
        <f>I8+K8+M8+O8+Q8+S8+U8+W8+Y8+AA8+AC8</f>
        <v>121</v>
      </c>
      <c r="H8" s="3"/>
      <c r="I8" s="2">
        <f t="shared" si="0"/>
        <v>0</v>
      </c>
      <c r="J8" s="3"/>
      <c r="K8" s="2">
        <f t="shared" si="1"/>
        <v>0</v>
      </c>
      <c r="L8" s="3">
        <v>3</v>
      </c>
      <c r="M8" s="2">
        <f t="shared" si="2"/>
        <v>18</v>
      </c>
      <c r="N8" s="3">
        <v>5</v>
      </c>
      <c r="O8" s="2">
        <f t="shared" si="3"/>
        <v>16</v>
      </c>
      <c r="P8" s="3"/>
      <c r="Q8" s="2">
        <f t="shared" si="4"/>
        <v>0</v>
      </c>
      <c r="R8" s="3">
        <v>4</v>
      </c>
      <c r="S8" s="2">
        <f t="shared" si="5"/>
        <v>17</v>
      </c>
      <c r="T8" s="3">
        <v>5</v>
      </c>
      <c r="U8" s="2">
        <f t="shared" si="6"/>
        <v>16</v>
      </c>
      <c r="V8" s="3"/>
      <c r="W8" s="2">
        <f t="shared" si="7"/>
        <v>0</v>
      </c>
      <c r="X8" s="3">
        <v>5</v>
      </c>
      <c r="Y8" s="2">
        <f t="shared" si="8"/>
        <v>16</v>
      </c>
      <c r="Z8" s="3">
        <v>3</v>
      </c>
      <c r="AA8" s="2">
        <f t="shared" si="9"/>
        <v>18</v>
      </c>
      <c r="AB8" s="5">
        <v>2</v>
      </c>
      <c r="AC8" s="2">
        <f t="shared" si="10"/>
        <v>20</v>
      </c>
      <c r="AD8" s="2" t="s">
        <v>322</v>
      </c>
      <c r="AE8" s="2" t="s">
        <v>69</v>
      </c>
      <c r="AF8" s="2" t="s">
        <v>323</v>
      </c>
    </row>
    <row r="9" spans="1:32" ht="15">
      <c r="A9" s="2">
        <v>4</v>
      </c>
      <c r="B9" s="2">
        <v>100</v>
      </c>
      <c r="C9" s="2">
        <v>123678212831</v>
      </c>
      <c r="D9" s="2" t="s">
        <v>297</v>
      </c>
      <c r="E9" s="2" t="s">
        <v>301</v>
      </c>
      <c r="F9" s="2" t="s">
        <v>302</v>
      </c>
      <c r="G9" s="2">
        <f>I9+K9+M9+O9+Q9+S9+U9+W9+Y9+AA9+AC9</f>
        <v>103</v>
      </c>
      <c r="H9" s="3"/>
      <c r="I9" s="2">
        <f t="shared" si="0"/>
        <v>0</v>
      </c>
      <c r="J9" s="3"/>
      <c r="K9" s="2">
        <f t="shared" si="1"/>
        <v>0</v>
      </c>
      <c r="L9" s="3">
        <v>5</v>
      </c>
      <c r="M9" s="2">
        <f t="shared" si="2"/>
        <v>16</v>
      </c>
      <c r="N9" s="3"/>
      <c r="O9" s="2">
        <f t="shared" si="3"/>
        <v>0</v>
      </c>
      <c r="P9" s="3"/>
      <c r="Q9" s="2">
        <f t="shared" si="4"/>
        <v>0</v>
      </c>
      <c r="R9" s="3">
        <v>3</v>
      </c>
      <c r="S9" s="2">
        <f t="shared" si="5"/>
        <v>18</v>
      </c>
      <c r="T9" s="3">
        <v>3</v>
      </c>
      <c r="U9" s="2">
        <f t="shared" si="6"/>
        <v>18</v>
      </c>
      <c r="V9" s="3"/>
      <c r="W9" s="2">
        <f t="shared" si="7"/>
        <v>0</v>
      </c>
      <c r="X9" s="3">
        <v>4</v>
      </c>
      <c r="Y9" s="2">
        <f t="shared" si="8"/>
        <v>17</v>
      </c>
      <c r="Z9" s="3">
        <v>4</v>
      </c>
      <c r="AA9" s="2">
        <f t="shared" si="9"/>
        <v>17</v>
      </c>
      <c r="AB9" s="5">
        <v>4</v>
      </c>
      <c r="AC9" s="2">
        <f t="shared" si="10"/>
        <v>17</v>
      </c>
      <c r="AD9" s="2" t="s">
        <v>303</v>
      </c>
      <c r="AE9" s="2"/>
      <c r="AF9" s="2" t="s">
        <v>304</v>
      </c>
    </row>
    <row r="10" spans="1:32" ht="15">
      <c r="A10" s="2">
        <v>5</v>
      </c>
      <c r="B10" s="2">
        <v>7</v>
      </c>
      <c r="C10" s="2"/>
      <c r="D10" s="2" t="s">
        <v>297</v>
      </c>
      <c r="E10" s="2" t="s">
        <v>109</v>
      </c>
      <c r="F10" s="2" t="s">
        <v>328</v>
      </c>
      <c r="G10" s="2">
        <f>I10+K10+M10+O10+Q10+S10+U10+W10+Y10+AA10+AC10</f>
        <v>77</v>
      </c>
      <c r="H10" s="3">
        <v>2</v>
      </c>
      <c r="I10" s="2">
        <f t="shared" si="0"/>
        <v>20</v>
      </c>
      <c r="J10" s="3"/>
      <c r="K10" s="2">
        <f t="shared" si="1"/>
        <v>0</v>
      </c>
      <c r="L10" s="3">
        <v>4</v>
      </c>
      <c r="M10" s="2">
        <f t="shared" si="2"/>
        <v>17</v>
      </c>
      <c r="N10" s="3"/>
      <c r="O10" s="2">
        <f t="shared" si="3"/>
        <v>0</v>
      </c>
      <c r="P10" s="3"/>
      <c r="Q10" s="2">
        <f t="shared" si="4"/>
        <v>0</v>
      </c>
      <c r="R10" s="3"/>
      <c r="S10" s="2">
        <f t="shared" si="5"/>
        <v>0</v>
      </c>
      <c r="T10" s="3">
        <v>2</v>
      </c>
      <c r="U10" s="2">
        <f t="shared" si="6"/>
        <v>20</v>
      </c>
      <c r="V10" s="3"/>
      <c r="W10" s="2">
        <f t="shared" si="7"/>
        <v>0</v>
      </c>
      <c r="X10" s="3">
        <v>2</v>
      </c>
      <c r="Y10" s="2">
        <f t="shared" si="8"/>
        <v>20</v>
      </c>
      <c r="Z10" s="3"/>
      <c r="AA10" s="2">
        <f t="shared" si="9"/>
        <v>0</v>
      </c>
      <c r="AB10" s="5"/>
      <c r="AC10" s="2">
        <f t="shared" si="10"/>
        <v>0</v>
      </c>
      <c r="AD10" s="2" t="s">
        <v>277</v>
      </c>
      <c r="AE10" s="2" t="s">
        <v>49</v>
      </c>
      <c r="AF10" s="2" t="s">
        <v>329</v>
      </c>
    </row>
    <row r="11" spans="1:32" ht="15">
      <c r="A11" s="2">
        <v>6</v>
      </c>
      <c r="B11" s="2">
        <v>13</v>
      </c>
      <c r="C11" s="2"/>
      <c r="D11" s="2" t="s">
        <v>297</v>
      </c>
      <c r="E11" s="2" t="s">
        <v>310</v>
      </c>
      <c r="F11" s="2" t="s">
        <v>254</v>
      </c>
      <c r="G11" s="2">
        <f>I11+K11+M11+O11+Q11+S11+U11+W11+Y11+AA11+AC11</f>
        <v>41</v>
      </c>
      <c r="H11" s="3"/>
      <c r="I11" s="2">
        <f t="shared" si="0"/>
        <v>0</v>
      </c>
      <c r="J11" s="3">
        <v>3</v>
      </c>
      <c r="K11" s="2">
        <f t="shared" si="1"/>
        <v>18</v>
      </c>
      <c r="L11" s="3"/>
      <c r="M11" s="2">
        <f t="shared" si="2"/>
        <v>0</v>
      </c>
      <c r="N11" s="3">
        <v>1</v>
      </c>
      <c r="O11" s="2">
        <f t="shared" si="3"/>
        <v>23</v>
      </c>
      <c r="P11" s="3"/>
      <c r="Q11" s="2">
        <f t="shared" si="4"/>
        <v>0</v>
      </c>
      <c r="R11" s="3"/>
      <c r="S11" s="2">
        <f t="shared" si="5"/>
        <v>0</v>
      </c>
      <c r="T11" s="3"/>
      <c r="U11" s="2">
        <f t="shared" si="6"/>
        <v>0</v>
      </c>
      <c r="V11" s="3"/>
      <c r="W11" s="2">
        <f t="shared" si="7"/>
        <v>0</v>
      </c>
      <c r="X11" s="3"/>
      <c r="Y11" s="2">
        <f t="shared" si="8"/>
        <v>0</v>
      </c>
      <c r="Z11" s="3"/>
      <c r="AA11" s="2">
        <f t="shared" si="9"/>
        <v>0</v>
      </c>
      <c r="AB11" s="5"/>
      <c r="AC11" s="2">
        <f t="shared" si="10"/>
        <v>0</v>
      </c>
      <c r="AD11" s="2" t="s">
        <v>311</v>
      </c>
      <c r="AE11" s="2"/>
      <c r="AF11" s="2" t="s">
        <v>312</v>
      </c>
    </row>
    <row r="12" spans="1:32" ht="15">
      <c r="A12" s="2">
        <v>7</v>
      </c>
      <c r="B12" s="2">
        <v>15</v>
      </c>
      <c r="C12" s="2"/>
      <c r="D12" s="2" t="s">
        <v>297</v>
      </c>
      <c r="E12" s="2" t="s">
        <v>103</v>
      </c>
      <c r="F12" s="2" t="s">
        <v>313</v>
      </c>
      <c r="G12" s="2">
        <f>I12+K12+M12+O12+Q12+S12+U12+W12+Y12+AA12+AC12</f>
        <v>32</v>
      </c>
      <c r="H12" s="3"/>
      <c r="I12" s="2">
        <f>IF($H12=1,23,IF($H12=2,20,IF($H12=3,18,IF($H12=4,17,IF($H12=5,16,IF($H12=6,15,IF($H12=7,14,IF($H12=8,13,0))))))))+IF($H12=9,12,IF($H12=10,11,IF($H12=11,10,IF($H12=12,9,IF($H12=13,8,IF($H12=14,7,IF($H12=15,6,0)))))))+IF($H12=16,5,IF($H12=17,4,IF($H12=18,3,0)))</f>
        <v>0</v>
      </c>
      <c r="J12" s="3"/>
      <c r="K12" s="2">
        <f>IF($J12=1,23,IF($J12=2,20,IF($J12=3,18,IF($J12=4,17,IF($J12=5,16,IF($J12=6,15,IF($J12=7,14,IF($J12=8,13,0))))))))+IF($J12=9,12,IF($J12=10,11,IF($J12=11,10,IF($J12=12,9,IF($J12=13,8,IF($J12=14,7,IF($J12=15,6,0)))))))+IF($J12=16,5,IF($J12=17,4,IF($J12=18,3,0)))</f>
        <v>0</v>
      </c>
      <c r="L12" s="3"/>
      <c r="M12" s="2">
        <f>IF($L12=1,23,IF($L12=2,20,IF($L12=3,18,IF($L12=4,17,IF($L12=5,16,IF($L12=6,15,IF($L12=7,14,IF($L12=8,13,0))))))))+IF($L12=9,12,IF($L12=10,11,IF($L12=11,10,IF($L12=12,9,IF($L12=13,8,IF($L12=14,7,IF($L12=15,6,0)))))))+IF($L12=16,5,IF($L12=17,4,IF($L12=18,3,0)))</f>
        <v>0</v>
      </c>
      <c r="N12" s="3"/>
      <c r="O12" s="2">
        <f>IF($N12=1,23,IF($N12=2,20,IF($N12=3,18,IF($N12=4,17,IF($N12=5,16,IF($N12=6,15,IF($N12=7,14,IF($N12=8,13,0))))))))+IF($N12=9,12,IF($N12=10,11,IF($N12=11,10,IF($N12=12,9,IF($N12=13,8,IF($N12=14,7,IF($N12=15,6,0)))))))+IF($N12=16,5,IF($N12=17,4,IF($N12=18,3,0)))</f>
        <v>0</v>
      </c>
      <c r="P12" s="3"/>
      <c r="Q12" s="2">
        <f>IF($P12=1,23,IF($P12=2,20,IF($P12=3,18,IF($P12=4,17,IF($P12=5,16,IF($P12=6,15,IF($P12=7,14,IF($P12=8,13,0))))))))+IF($P12=9,12,IF($P12=10,11,IF($P12=11,10,IF($P12=12,9,IF($P12=13,8,IF($P12=14,7,IF($P12=15,6,0)))))))+IF($P12=16,5,IF($P12=17,4,IF($P12=18,3,0)))</f>
        <v>0</v>
      </c>
      <c r="R12" s="3"/>
      <c r="S12" s="2">
        <f>IF($R12=1,23,IF($R12=2,20,IF($R12=3,18,IF($R12=4,17,IF($R12=5,16,IF($R12=6,15,IF($R12=7,14,IF($R12=8,13,0))))))))+IF($R12=9,12,IF($R12=10,11,IF($R12=11,10,IF($R12=12,9,IF($R12=13,8,IF($R12=14,7,IF($R12=15,6,0)))))))+IF($R12=16,5,IF($R12=17,4,IF($R12=18,3,0)))</f>
        <v>0</v>
      </c>
      <c r="T12" s="3"/>
      <c r="U12" s="2">
        <f>IF($T12=1,23,IF($T12=2,20,IF($T12=3,18,IF($T12=4,17,IF($T12=5,16,IF($T12=6,15,IF($T12=7,14,IF($T12=8,13,0))))))))+IF($T12=9,12,IF($T12=10,11,IF($T12=11,10,IF($T12=12,9,IF($T12=13,8,IF($T12=14,7,IF($T12=15,6,0)))))))+IF($T12=16,5,IF($T12=17,4,IF($T12=18,3,0)))</f>
        <v>0</v>
      </c>
      <c r="V12" s="3"/>
      <c r="W12" s="2">
        <f>IF($V12=1,23,IF($V12=2,20,IF($V12=3,18,IF($V12=4,17,IF($V12=5,16,IF($V12=6,15,IF($V12=7,14,IF($V12=8,13,0))))))))+IF($V12=9,12,IF($V12=10,11,IF($V12=11,10,IF($V12=12,9,IF($V12=13,8,IF($V12=14,7,IF($V12=15,6,0)))))))+IF($V12=16,5,IF($V12=17,4,IF($V12=18,3,0)))</f>
        <v>0</v>
      </c>
      <c r="X12" s="3"/>
      <c r="Y12" s="2">
        <f>IF($X12=1,23,IF($X12=2,20,IF($X12=3,18,IF($X12=4,17,IF($X12=5,16,IF($X12=6,15,IF($X12=7,14,IF($X12=8,13,0))))))))+IF($X12=9,12,IF($X12=10,11,IF($X12=11,10,IF($X12=12,9,IF($X12=13,8,IF($X12=14,7,IF($X12=15,6,0)))))))+IF($X12=16,5,IF($X12=17,4,IF($X12=18,3,0)))</f>
        <v>0</v>
      </c>
      <c r="Z12" s="3">
        <v>5</v>
      </c>
      <c r="AA12" s="2">
        <f>IF($Z12=1,23,IF($Z12=2,20,IF($Z12=3,18,IF($Z12=4,17,IF($Z12=5,16,IF($Z12=6,15,IF($Z12=7,14,IF($Z12=8,13,0))))))))+IF($Z12=9,12,IF($Z12=10,11,IF($Z12=11,10,IF($Z12=12,9,IF($Z12=13,8,IF($Z12=14,7,IF($Z12=15,6,0)))))))+IF($Z12=16,5,IF($Z12=17,4,IF($Z12=18,3,0)))</f>
        <v>16</v>
      </c>
      <c r="AB12" s="5">
        <v>5</v>
      </c>
      <c r="AC12" s="2">
        <f t="shared" si="10"/>
        <v>16</v>
      </c>
      <c r="AD12" s="2" t="s">
        <v>314</v>
      </c>
      <c r="AE12" s="2" t="s">
        <v>49</v>
      </c>
      <c r="AF12" s="2" t="s">
        <v>315</v>
      </c>
    </row>
    <row r="13" spans="1:32" ht="15">
      <c r="A13" s="2">
        <v>8</v>
      </c>
      <c r="B13" s="2">
        <v>11</v>
      </c>
      <c r="C13" s="2"/>
      <c r="D13" s="2" t="s">
        <v>297</v>
      </c>
      <c r="E13" s="2" t="s">
        <v>305</v>
      </c>
      <c r="F13" s="2" t="s">
        <v>306</v>
      </c>
      <c r="G13" s="2">
        <f>I13+K13+M13+O13+Q13+S13+U13+W13+Y13+AA13+AC13</f>
        <v>20</v>
      </c>
      <c r="H13" s="3"/>
      <c r="I13" s="2">
        <f>IF($H13=1,23,IF($H13=2,20,IF($H13=3,18,IF($H13=4,17,IF($H13=5,16,IF($H13=6,15,IF($H13=7,14,IF($H13=8,13,0))))))))+IF($H13=9,12,IF($H13=10,11,IF($H13=11,10,IF($H13=12,9,IF($H13=13,8,IF($H13=14,7,IF($H13=15,6,0)))))))+IF($H13=16,5,IF($H13=17,4,IF($H13=18,3,0)))</f>
        <v>0</v>
      </c>
      <c r="J13" s="3">
        <v>2</v>
      </c>
      <c r="K13" s="2">
        <f>IF($J13=1,23,IF($J13=2,20,IF($J13=3,18,IF($J13=4,17,IF($J13=5,16,IF($J13=6,15,IF($J13=7,14,IF($J13=8,13,0))))))))+IF($J13=9,12,IF($J13=10,11,IF($J13=11,10,IF($J13=12,9,IF($J13=13,8,IF($J13=14,7,IF($J13=15,6,0)))))))+IF($J13=16,5,IF($J13=17,4,IF($J13=18,3,0)))</f>
        <v>20</v>
      </c>
      <c r="L13" s="3"/>
      <c r="M13" s="2">
        <f>IF($L13=1,23,IF($L13=2,20,IF($L13=3,18,IF($L13=4,17,IF($L13=5,16,IF($L13=6,15,IF($L13=7,14,IF($L13=8,13,0))))))))+IF($L13=9,12,IF($L13=10,11,IF($L13=11,10,IF($L13=12,9,IF($L13=13,8,IF($L13=14,7,IF($L13=15,6,0)))))))+IF($L13=16,5,IF($L13=17,4,IF($L13=18,3,0)))</f>
        <v>0</v>
      </c>
      <c r="N13" s="3"/>
      <c r="O13" s="2">
        <f>IF($N13=1,23,IF($N13=2,20,IF($N13=3,18,IF($N13=4,17,IF($N13=5,16,IF($N13=6,15,IF($N13=7,14,IF($N13=8,13,0))))))))+IF($N13=9,12,IF($N13=10,11,IF($N13=11,10,IF($N13=12,9,IF($N13=13,8,IF($N13=14,7,IF($N13=15,6,0)))))))+IF($N13=16,5,IF($N13=17,4,IF($N13=18,3,0)))</f>
        <v>0</v>
      </c>
      <c r="P13" s="3"/>
      <c r="Q13" s="2">
        <f>IF($P13=1,23,IF($P13=2,20,IF($P13=3,18,IF($P13=4,17,IF($P13=5,16,IF($P13=6,15,IF($P13=7,14,IF($P13=8,13,0))))))))+IF($P13=9,12,IF($P13=10,11,IF($P13=11,10,IF($P13=12,9,IF($P13=13,8,IF($P13=14,7,IF($P13=15,6,0)))))))+IF($P13=16,5,IF($P13=17,4,IF($P13=18,3,0)))</f>
        <v>0</v>
      </c>
      <c r="R13" s="3"/>
      <c r="S13" s="2">
        <f>IF($R13=1,23,IF($R13=2,20,IF($R13=3,18,IF($R13=4,17,IF($R13=5,16,IF($R13=6,15,IF($R13=7,14,IF($R13=8,13,0))))))))+IF($R13=9,12,IF($R13=10,11,IF($R13=11,10,IF($R13=12,9,IF($R13=13,8,IF($R13=14,7,IF($R13=15,6,0)))))))+IF($R13=16,5,IF($R13=17,4,IF($R13=18,3,0)))</f>
        <v>0</v>
      </c>
      <c r="T13" s="3"/>
      <c r="U13" s="2">
        <f>IF($T13=1,23,IF($T13=2,20,IF($T13=3,18,IF($T13=4,17,IF($T13=5,16,IF($T13=6,15,IF($T13=7,14,IF($T13=8,13,0))))))))+IF($T13=9,12,IF($T13=10,11,IF($T13=11,10,IF($T13=12,9,IF($T13=13,8,IF($T13=14,7,IF($T13=15,6,0)))))))+IF($T13=16,5,IF($T13=17,4,IF($T13=18,3,0)))</f>
        <v>0</v>
      </c>
      <c r="V13" s="3"/>
      <c r="W13" s="2">
        <f>IF($V13=1,23,IF($V13=2,20,IF($V13=3,18,IF($V13=4,17,IF($V13=5,16,IF($V13=6,15,IF($V13=7,14,IF($V13=8,13,0))))))))+IF($V13=9,12,IF($V13=10,11,IF($V13=11,10,IF($V13=12,9,IF($V13=13,8,IF($V13=14,7,IF($V13=15,6,0)))))))+IF($V13=16,5,IF($V13=17,4,IF($V13=18,3,0)))</f>
        <v>0</v>
      </c>
      <c r="X13" s="3"/>
      <c r="Y13" s="2">
        <f>IF($X13=1,23,IF($X13=2,20,IF($X13=3,18,IF($X13=4,17,IF($X13=5,16,IF($X13=6,15,IF($X13=7,14,IF($X13=8,13,0))))))))+IF($X13=9,12,IF($X13=10,11,IF($X13=11,10,IF($X13=12,9,IF($X13=13,8,IF($X13=14,7,IF($X13=15,6,0)))))))+IF($X13=16,5,IF($X13=17,4,IF($X13=18,3,0)))</f>
        <v>0</v>
      </c>
      <c r="Z13" s="3"/>
      <c r="AA13" s="2">
        <f>IF($Z13=1,23,IF($Z13=2,20,IF($Z13=3,18,IF($Z13=4,17,IF($Z13=5,16,IF($Z13=6,15,IF($Z13=7,14,IF($Z13=8,13,0))))))))+IF($Z13=9,12,IF($Z13=10,11,IF($Z13=11,10,IF($Z13=12,9,IF($Z13=13,8,IF($Z13=14,7,IF($Z13=15,6,0)))))))+IF($Z13=16,5,IF($Z13=17,4,IF($Z13=18,3,0)))</f>
        <v>0</v>
      </c>
      <c r="AB13" s="5"/>
      <c r="AC13" s="2">
        <f t="shared" si="10"/>
        <v>0</v>
      </c>
      <c r="AD13" s="2" t="s">
        <v>307</v>
      </c>
      <c r="AE13" s="2" t="s">
        <v>308</v>
      </c>
      <c r="AF13" s="2" t="s">
        <v>309</v>
      </c>
    </row>
    <row r="14" spans="1:32" ht="15">
      <c r="A14" s="2">
        <v>9</v>
      </c>
      <c r="B14" s="2">
        <v>6</v>
      </c>
      <c r="C14" s="2"/>
      <c r="D14" s="2" t="s">
        <v>297</v>
      </c>
      <c r="E14" s="2" t="s">
        <v>330</v>
      </c>
      <c r="F14" s="2" t="s">
        <v>280</v>
      </c>
      <c r="G14" s="2">
        <f>I14+K14+M14+O14+Q14+S14+U14+W14+Y14+AA14+AC14</f>
        <v>18</v>
      </c>
      <c r="H14" s="3"/>
      <c r="I14" s="2">
        <f>IF($H14=1,23,IF($H14=2,20,IF($H14=3,18,IF($H14=4,17,IF($H14=5,16,IF($H14=6,15,IF($H14=7,14,IF($H14=8,13,0))))))))+IF($H14=9,12,IF($H14=10,11,IF($H14=11,10,IF($H14=12,9,IF($H14=13,8,IF($H14=14,7,IF($H14=15,6,0)))))))+IF($H14=16,5,IF($H14=17,4,IF($H14=18,3,0)))</f>
        <v>0</v>
      </c>
      <c r="J14" s="3"/>
      <c r="K14" s="2">
        <f>IF($J14=1,23,IF($J14=2,20,IF($J14=3,18,IF($J14=4,17,IF($J14=5,16,IF($J14=6,15,IF($J14=7,14,IF($J14=8,13,0))))))))+IF($J14=9,12,IF($J14=10,11,IF($J14=11,10,IF($J14=12,9,IF($J14=13,8,IF($J14=14,7,IF($J14=15,6,0)))))))+IF($J14=16,5,IF($J14=17,4,IF($J14=18,3,0)))</f>
        <v>0</v>
      </c>
      <c r="L14" s="3"/>
      <c r="M14" s="2">
        <f>IF($L14=1,23,IF($L14=2,20,IF($L14=3,18,IF($L14=4,17,IF($L14=5,16,IF($L14=6,15,IF($L14=7,14,IF($L14=8,13,0))))))))+IF($L14=9,12,IF($L14=10,11,IF($L14=11,10,IF($L14=12,9,IF($L14=13,8,IF($L14=14,7,IF($L14=15,6,0)))))))+IF($L14=16,5,IF($L14=17,4,IF($L14=18,3,0)))</f>
        <v>0</v>
      </c>
      <c r="N14" s="3">
        <v>3</v>
      </c>
      <c r="O14" s="2">
        <f>IF($N14=1,23,IF($N14=2,20,IF($N14=3,18,IF($N14=4,17,IF($N14=5,16,IF($N14=6,15,IF($N14=7,14,IF($N14=8,13,0))))))))+IF($N14=9,12,IF($N14=10,11,IF($N14=11,10,IF($N14=12,9,IF($N14=13,8,IF($N14=14,7,IF($N14=15,6,0)))))))+IF($N14=16,5,IF($N14=17,4,IF($N14=18,3,0)))</f>
        <v>18</v>
      </c>
      <c r="P14" s="3"/>
      <c r="Q14" s="2">
        <f>IF($P14=1,23,IF($P14=2,20,IF($P14=3,18,IF($P14=4,17,IF($P14=5,16,IF($P14=6,15,IF($P14=7,14,IF($P14=8,13,0))))))))+IF($P14=9,12,IF($P14=10,11,IF($P14=11,10,IF($P14=12,9,IF($P14=13,8,IF($P14=14,7,IF($P14=15,6,0)))))))+IF($P14=16,5,IF($P14=17,4,IF($P14=18,3,0)))</f>
        <v>0</v>
      </c>
      <c r="R14" s="3"/>
      <c r="S14" s="2">
        <f>IF($R14=1,23,IF($R14=2,20,IF($R14=3,18,IF($R14=4,17,IF($R14=5,16,IF($R14=6,15,IF($R14=7,14,IF($R14=8,13,0))))))))+IF($R14=9,12,IF($R14=10,11,IF($R14=11,10,IF($R14=12,9,IF($R14=13,8,IF($R14=14,7,IF($R14=15,6,0)))))))+IF($R14=16,5,IF($R14=17,4,IF($R14=18,3,0)))</f>
        <v>0</v>
      </c>
      <c r="T14" s="3"/>
      <c r="U14" s="2">
        <f>IF($T14=1,23,IF($T14=2,20,IF($T14=3,18,IF($T14=4,17,IF($T14=5,16,IF($T14=6,15,IF($T14=7,14,IF($T14=8,13,0))))))))+IF($T14=9,12,IF($T14=10,11,IF($T14=11,10,IF($T14=12,9,IF($T14=13,8,IF($T14=14,7,IF($T14=15,6,0)))))))+IF($T14=16,5,IF($T14=17,4,IF($T14=18,3,0)))</f>
        <v>0</v>
      </c>
      <c r="V14" s="3"/>
      <c r="W14" s="2">
        <f>IF($V14=1,23,IF($V14=2,20,IF($V14=3,18,IF($V14=4,17,IF($V14=5,16,IF($V14=6,15,IF($V14=7,14,IF($V14=8,13,0))))))))+IF($V14=9,12,IF($V14=10,11,IF($V14=11,10,IF($V14=12,9,IF($V14=13,8,IF($V14=14,7,IF($V14=15,6,0)))))))+IF($V14=16,5,IF($V14=17,4,IF($V14=18,3,0)))</f>
        <v>0</v>
      </c>
      <c r="X14" s="3"/>
      <c r="Y14" s="2">
        <f>IF($X14=1,23,IF($X14=2,20,IF($X14=3,18,IF($X14=4,17,IF($X14=5,16,IF($X14=6,15,IF($X14=7,14,IF($X14=8,13,0))))))))+IF($X14=9,12,IF($X14=10,11,IF($X14=11,10,IF($X14=12,9,IF($X14=13,8,IF($X14=14,7,IF($X14=15,6,0)))))))+IF($X14=16,5,IF($X14=17,4,IF($X14=18,3,0)))</f>
        <v>0</v>
      </c>
      <c r="Z14" s="3"/>
      <c r="AA14" s="2">
        <f>IF($Z14=1,23,IF($Z14=2,20,IF($Z14=3,18,IF($Z14=4,17,IF($Z14=5,16,IF($Z14=6,15,IF($Z14=7,14,IF($Z14=8,13,0))))))))+IF($Z14=9,12,IF($Z14=10,11,IF($Z14=11,10,IF($Z14=12,9,IF($Z14=13,8,IF($Z14=14,7,IF($Z14=15,6,0)))))))+IF($Z14=16,5,IF($Z14=17,4,IF($Z14=18,3,0)))</f>
        <v>0</v>
      </c>
      <c r="AB14" s="5"/>
      <c r="AC14" s="2">
        <f t="shared" si="10"/>
        <v>0</v>
      </c>
      <c r="AD14" s="2"/>
      <c r="AE14" s="2" t="s">
        <v>331</v>
      </c>
      <c r="AF14" s="2"/>
    </row>
    <row r="15" spans="1:32" ht="15">
      <c r="A15" s="2">
        <v>10</v>
      </c>
      <c r="B15" s="2">
        <v>53</v>
      </c>
      <c r="C15" s="2">
        <v>123678212084</v>
      </c>
      <c r="D15" s="2" t="s">
        <v>297</v>
      </c>
      <c r="E15" s="2" t="s">
        <v>316</v>
      </c>
      <c r="F15" s="2" t="s">
        <v>317</v>
      </c>
      <c r="G15" s="2">
        <f>I15+K15+M15+O15+Q15+S15+U15+W15+Y15+AA15+AC15</f>
        <v>17</v>
      </c>
      <c r="H15" s="3"/>
      <c r="I15" s="2">
        <f>IF($H15=1,23,IF($H15=2,20,IF($H15=3,18,IF($H15=4,17,IF($H15=5,16,IF($H15=6,15,IF($H15=7,14,IF($H15=8,13,0))))))))+IF($H15=9,12,IF($H15=10,11,IF($H15=11,10,IF($H15=12,9,IF($H15=13,8,IF($H15=14,7,IF($H15=15,6,0)))))))+IF($H15=16,5,IF($H15=17,4,IF($H15=18,3,0)))</f>
        <v>0</v>
      </c>
      <c r="J15" s="3">
        <v>4</v>
      </c>
      <c r="K15" s="2">
        <f>IF($J15=1,23,IF($J15=2,20,IF($J15=3,18,IF($J15=4,17,IF($J15=5,16,IF($J15=6,15,IF($J15=7,14,IF($J15=8,13,0))))))))+IF($J15=9,12,IF($J15=10,11,IF($J15=11,10,IF($J15=12,9,IF($J15=13,8,IF($J15=14,7,IF($J15=15,6,0)))))))+IF($J15=16,5,IF($J15=17,4,IF($J15=18,3,0)))</f>
        <v>17</v>
      </c>
      <c r="L15" s="3"/>
      <c r="M15" s="2">
        <f>IF($L15=1,23,IF($L15=2,20,IF($L15=3,18,IF($L15=4,17,IF($L15=5,16,IF($L15=6,15,IF($L15=7,14,IF($L15=8,13,0))))))))+IF($L15=9,12,IF($L15=10,11,IF($L15=11,10,IF($L15=12,9,IF($L15=13,8,IF($L15=14,7,IF($L15=15,6,0)))))))+IF($L15=16,5,IF($L15=17,4,IF($L15=18,3,0)))</f>
        <v>0</v>
      </c>
      <c r="N15" s="3"/>
      <c r="O15" s="2">
        <f>IF($N15=1,23,IF($N15=2,20,IF($N15=3,18,IF($N15=4,17,IF($N15=5,16,IF($N15=6,15,IF($N15=7,14,IF($N15=8,13,0))))))))+IF($N15=9,12,IF($N15=10,11,IF($N15=11,10,IF($N15=12,9,IF($N15=13,8,IF($N15=14,7,IF($N15=15,6,0)))))))+IF($N15=16,5,IF($N15=17,4,IF($N15=18,3,0)))</f>
        <v>0</v>
      </c>
      <c r="P15" s="3"/>
      <c r="Q15" s="2">
        <f>IF($P15=1,23,IF($P15=2,20,IF($P15=3,18,IF($P15=4,17,IF($P15=5,16,IF($P15=6,15,IF($P15=7,14,IF($P15=8,13,0))))))))+IF($P15=9,12,IF($P15=10,11,IF($P15=11,10,IF($P15=12,9,IF($P15=13,8,IF($P15=14,7,IF($P15=15,6,0)))))))+IF($P15=16,5,IF($P15=17,4,IF($P15=18,3,0)))</f>
        <v>0</v>
      </c>
      <c r="R15" s="3"/>
      <c r="S15" s="2">
        <f>IF($R15=1,23,IF($R15=2,20,IF($R15=3,18,IF($R15=4,17,IF($R15=5,16,IF($R15=6,15,IF($R15=7,14,IF($R15=8,13,0))))))))+IF($R15=9,12,IF($R15=10,11,IF($R15=11,10,IF($R15=12,9,IF($R15=13,8,IF($R15=14,7,IF($R15=15,6,0)))))))+IF($R15=16,5,IF($R15=17,4,IF($R15=18,3,0)))</f>
        <v>0</v>
      </c>
      <c r="T15" s="3"/>
      <c r="U15" s="2">
        <f>IF($T15=1,23,IF($T15=2,20,IF($T15=3,18,IF($T15=4,17,IF($T15=5,16,IF($T15=6,15,IF($T15=7,14,IF($T15=8,13,0))))))))+IF($T15=9,12,IF($T15=10,11,IF($T15=11,10,IF($T15=12,9,IF($T15=13,8,IF($T15=14,7,IF($T15=15,6,0)))))))+IF($T15=16,5,IF($T15=17,4,IF($T15=18,3,0)))</f>
        <v>0</v>
      </c>
      <c r="V15" s="3"/>
      <c r="W15" s="2">
        <f>IF($V15=1,23,IF($V15=2,20,IF($V15=3,18,IF($V15=4,17,IF($V15=5,16,IF($V15=6,15,IF($V15=7,14,IF($V15=8,13,0))))))))+IF($V15=9,12,IF($V15=10,11,IF($V15=11,10,IF($V15=12,9,IF($V15=13,8,IF($V15=14,7,IF($V15=15,6,0)))))))+IF($V15=16,5,IF($V15=17,4,IF($V15=18,3,0)))</f>
        <v>0</v>
      </c>
      <c r="X15" s="3"/>
      <c r="Y15" s="2">
        <f>IF($X15=1,23,IF($X15=2,20,IF($X15=3,18,IF($X15=4,17,IF($X15=5,16,IF($X15=6,15,IF($X15=7,14,IF($X15=8,13,0))))))))+IF($X15=9,12,IF($X15=10,11,IF($X15=11,10,IF($X15=12,9,IF($X15=13,8,IF($X15=14,7,IF($X15=15,6,0)))))))+IF($X15=16,5,IF($X15=17,4,IF($X15=18,3,0)))</f>
        <v>0</v>
      </c>
      <c r="Z15" s="3"/>
      <c r="AA15" s="2">
        <f>IF($Z15=1,23,IF($Z15=2,20,IF($Z15=3,18,IF($Z15=4,17,IF($Z15=5,16,IF($Z15=6,15,IF($Z15=7,14,IF($Z15=8,13,0))))))))+IF($Z15=9,12,IF($Z15=10,11,IF($Z15=11,10,IF($Z15=12,9,IF($Z15=13,8,IF($Z15=14,7,IF($Z15=15,6,0)))))))+IF($Z15=16,5,IF($Z15=17,4,IF($Z15=18,3,0)))</f>
        <v>0</v>
      </c>
      <c r="AB15" s="5"/>
      <c r="AC15" s="2">
        <f t="shared" si="10"/>
        <v>0</v>
      </c>
      <c r="AD15" s="2" t="s">
        <v>318</v>
      </c>
      <c r="AE15" s="2" t="s">
        <v>319</v>
      </c>
      <c r="AF15" s="2" t="s">
        <v>320</v>
      </c>
    </row>
    <row r="16" spans="1:32" ht="15">
      <c r="A16" s="2">
        <v>11</v>
      </c>
      <c r="B16" s="2">
        <v>48</v>
      </c>
      <c r="C16" s="2"/>
      <c r="D16" s="2" t="s">
        <v>297</v>
      </c>
      <c r="E16" s="2" t="s">
        <v>291</v>
      </c>
      <c r="F16" s="2" t="s">
        <v>292</v>
      </c>
      <c r="G16" s="2">
        <f>I16+K16+M16+O16+Q16+S16+U16+W16+Y16+AA16+AC16</f>
        <v>0</v>
      </c>
      <c r="H16" s="3"/>
      <c r="I16" s="2">
        <f>IF($H16=1,23,IF($H16=2,20,IF($H16=3,18,IF($H16=4,17,IF($H16=5,16,IF($H16=6,15,IF($H16=7,14,IF($H16=8,13,0))))))))+IF($H16=9,12,IF($H16=10,11,IF($H16=11,10,IF($H16=12,9,IF($H16=13,8,IF($H16=14,7,IF($H16=15,6,0)))))))+IF($H16=16,5,IF($H16=17,4,IF($H16=18,3,0)))</f>
        <v>0</v>
      </c>
      <c r="J16" s="3" t="s">
        <v>43</v>
      </c>
      <c r="K16" s="2">
        <f>IF($J16=1,23,IF($J16=2,20,IF($J16=3,18,IF($J16=4,17,IF($J16=5,16,IF($J16=6,15,IF($J16=7,14,IF($J16=8,13,0))))))))+IF($J16=9,12,IF($J16=10,11,IF($J16=11,10,IF($J16=12,9,IF($J16=13,8,IF($J16=14,7,IF($J16=15,6,0)))))))+IF($J16=16,5,IF($J16=17,4,IF($J16=18,3,0)))</f>
        <v>0</v>
      </c>
      <c r="L16" s="3"/>
      <c r="M16" s="2">
        <f>IF($L16=1,23,IF($L16=2,20,IF($L16=3,18,IF($L16=4,17,IF($L16=5,16,IF($L16=6,15,IF($L16=7,14,IF($L16=8,13,0))))))))+IF($L16=9,12,IF($L16=10,11,IF($L16=11,10,IF($L16=12,9,IF($L16=13,8,IF($L16=14,7,IF($L16=15,6,0)))))))+IF($L16=16,5,IF($L16=17,4,IF($L16=18,3,0)))</f>
        <v>0</v>
      </c>
      <c r="N16" s="3"/>
      <c r="O16" s="2">
        <f>IF($N16=1,23,IF($N16=2,20,IF($N16=3,18,IF($N16=4,17,IF($N16=5,16,IF($N16=6,15,IF($N16=7,14,IF($N16=8,13,0))))))))+IF($N16=9,12,IF($N16=10,11,IF($N16=11,10,IF($N16=12,9,IF($N16=13,8,IF($N16=14,7,IF($N16=15,6,0)))))))+IF($N16=16,5,IF($N16=17,4,IF($N16=18,3,0)))</f>
        <v>0</v>
      </c>
      <c r="P16" s="3"/>
      <c r="Q16" s="2">
        <f>IF($P16=1,23,IF($P16=2,20,IF($P16=3,18,IF($P16=4,17,IF($P16=5,16,IF($P16=6,15,IF($P16=7,14,IF($P16=8,13,0))))))))+IF($P16=9,12,IF($P16=10,11,IF($P16=11,10,IF($P16=12,9,IF($P16=13,8,IF($P16=14,7,IF($P16=15,6,0)))))))+IF($P16=16,5,IF($P16=17,4,IF($P16=18,3,0)))</f>
        <v>0</v>
      </c>
      <c r="R16" s="3"/>
      <c r="S16" s="2">
        <f>IF($R16=1,23,IF($R16=2,20,IF($R16=3,18,IF($R16=4,17,IF($R16=5,16,IF($R16=6,15,IF($R16=7,14,IF($R16=8,13,0))))))))+IF($R16=9,12,IF($R16=10,11,IF($R16=11,10,IF($R16=12,9,IF($R16=13,8,IF($R16=14,7,IF($R16=15,6,0)))))))+IF($R16=16,5,IF($R16=17,4,IF($R16=18,3,0)))</f>
        <v>0</v>
      </c>
      <c r="T16" s="3"/>
      <c r="U16" s="2">
        <f>IF($T16=1,23,IF($T16=2,20,IF($T16=3,18,IF($T16=4,17,IF($T16=5,16,IF($T16=6,15,IF($T16=7,14,IF($T16=8,13,0))))))))+IF($T16=9,12,IF($T16=10,11,IF($T16=11,10,IF($T16=12,9,IF($T16=13,8,IF($T16=14,7,IF($T16=15,6,0)))))))+IF($T16=16,5,IF($T16=17,4,IF($T16=18,3,0)))</f>
        <v>0</v>
      </c>
      <c r="V16" s="3"/>
      <c r="W16" s="2">
        <f>IF($V16=1,23,IF($V16=2,20,IF($V16=3,18,IF($V16=4,17,IF($V16=5,16,IF($V16=6,15,IF($V16=7,14,IF($V16=8,13,0))))))))+IF($V16=9,12,IF($V16=10,11,IF($V16=11,10,IF($V16=12,9,IF($V16=13,8,IF($V16=14,7,IF($V16=15,6,0)))))))+IF($V16=16,5,IF($V16=17,4,IF($V16=18,3,0)))</f>
        <v>0</v>
      </c>
      <c r="X16" s="3"/>
      <c r="Y16" s="2">
        <f>IF($X16=1,23,IF($X16=2,20,IF($X16=3,18,IF($X16=4,17,IF($X16=5,16,IF($X16=6,15,IF($X16=7,14,IF($X16=8,13,0))))))))+IF($X16=9,12,IF($X16=10,11,IF($X16=11,10,IF($X16=12,9,IF($X16=13,8,IF($X16=14,7,IF($X16=15,6,0)))))))+IF($X16=16,5,IF($X16=17,4,IF($X16=18,3,0)))</f>
        <v>0</v>
      </c>
      <c r="Z16" s="3"/>
      <c r="AA16" s="2">
        <f>IF($Z16=1,23,IF($Z16=2,20,IF($Z16=3,18,IF($Z16=4,17,IF($Z16=5,16,IF($Z16=6,15,IF($Z16=7,14,IF($Z16=8,13,0))))))))+IF($Z16=9,12,IF($Z16=10,11,IF($Z16=11,10,IF($Z16=12,9,IF($Z16=13,8,IF($Z16=14,7,IF($Z16=15,6,0)))))))+IF($Z16=16,5,IF($Z16=17,4,IF($Z16=18,3,0)))</f>
        <v>0</v>
      </c>
      <c r="AB16" s="5"/>
      <c r="AC16" s="2">
        <f t="shared" si="10"/>
        <v>0</v>
      </c>
      <c r="AD16" s="2" t="s">
        <v>293</v>
      </c>
      <c r="AE16" s="2" t="s">
        <v>49</v>
      </c>
      <c r="AF16" s="2"/>
    </row>
  </sheetData>
  <sheetProtection/>
  <mergeCells count="12">
    <mergeCell ref="P4:Q4"/>
    <mergeCell ref="B2:N2"/>
    <mergeCell ref="H4:I4"/>
    <mergeCell ref="J4:K4"/>
    <mergeCell ref="L4:M4"/>
    <mergeCell ref="N4:O4"/>
    <mergeCell ref="AB4:AC4"/>
    <mergeCell ref="R4:S4"/>
    <mergeCell ref="T4:U4"/>
    <mergeCell ref="V4:W4"/>
    <mergeCell ref="X4:Y4"/>
    <mergeCell ref="Z4:A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Registration</dc:creator>
  <cp:keywords/>
  <dc:description/>
  <cp:lastModifiedBy>Norm</cp:lastModifiedBy>
  <dcterms:created xsi:type="dcterms:W3CDTF">2017-07-30T13:57:39Z</dcterms:created>
  <dcterms:modified xsi:type="dcterms:W3CDTF">2017-09-15T04:21:58Z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2045941201</vt:i4>
  </property>
  <property fmtid="{D5CDD505-2E9C-101B-9397-08002B2CF9AE}" pid="4" name="_NewReviewCyc">
    <vt:lpwstr/>
  </property>
  <property fmtid="{D5CDD505-2E9C-101B-9397-08002B2CF9AE}" pid="5" name="_EmailSubje">
    <vt:lpwstr>Final Standings Welland County Speedway 2017 Racing Season</vt:lpwstr>
  </property>
  <property fmtid="{D5CDD505-2E9C-101B-9397-08002B2CF9AE}" pid="6" name="_AuthorEma">
    <vt:lpwstr>nfisher@cogeco.ca</vt:lpwstr>
  </property>
  <property fmtid="{D5CDD505-2E9C-101B-9397-08002B2CF9AE}" pid="7" name="_AuthorEmailDisplayNa">
    <vt:lpwstr>Norm Fisher</vt:lpwstr>
  </property>
</Properties>
</file>