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45" windowWidth="15480" windowHeight="3720" tabRatio="760" activeTab="1"/>
  </bookViews>
  <sheets>
    <sheet name="POINT VALUES" sheetId="1" r:id="rId1"/>
    <sheet name="ATC" sheetId="2" r:id="rId2"/>
    <sheet name="50CC" sheetId="3" r:id="rId3"/>
    <sheet name="65CC" sheetId="4" r:id="rId4"/>
    <sheet name="85CC" sheetId="5" r:id="rId5"/>
    <sheet name="Youth" sheetId="6" r:id="rId6"/>
    <sheet name="450 NOV" sheetId="7" r:id="rId7"/>
    <sheet name="600 NOV" sheetId="8" r:id="rId8"/>
    <sheet name="450 INT" sheetId="9" r:id="rId9"/>
    <sheet name="OPEN INT" sheetId="10" r:id="rId10"/>
    <sheet name="450 EXP" sheetId="11" r:id="rId11"/>
    <sheet name="OPEN EXP" sheetId="12" r:id="rId12"/>
    <sheet name="VET +40" sheetId="13" r:id="rId13"/>
    <sheet name="SPEEDWAY D1" sheetId="14" r:id="rId14"/>
    <sheet name="SPEEDWAY D2" sheetId="15" r:id="rId15"/>
    <sheet name="750twins" sheetId="16" r:id="rId16"/>
  </sheets>
  <externalReferences>
    <externalReference r:id="rId19"/>
    <externalReference r:id="rId20"/>
    <externalReference r:id="rId21"/>
  </externalReferences>
  <definedNames>
    <definedName name="_xlnm.Print_Area" localSheetId="2">'50CC'!$A$1:$AC$13</definedName>
    <definedName name="Z_5892B865_DC53_4347_842E_FA0A062CE8D1_.wvu.PrintArea" localSheetId="2" hidden="1">'50CC'!$A$1:$AC$13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<sst xmlns="http://schemas.openxmlformats.org/spreadsheetml/2006/main" count="1682" uniqueCount="420">
  <si>
    <t>CMA</t>
  </si>
  <si>
    <t>Brand</t>
  </si>
  <si>
    <t>Sponsors</t>
  </si>
  <si>
    <t>KTM</t>
  </si>
  <si>
    <t>Suzuki</t>
  </si>
  <si>
    <t>Yamaha</t>
  </si>
  <si>
    <t>Honda</t>
  </si>
  <si>
    <t>Kawa</t>
  </si>
  <si>
    <t>Rotax</t>
  </si>
  <si>
    <t>Straight Line Performance</t>
  </si>
  <si>
    <t>GM</t>
  </si>
  <si>
    <t>JAWA</t>
  </si>
  <si>
    <t>PL</t>
  </si>
  <si>
    <t>Sturgess Cycle, Wrex, Shoei</t>
  </si>
  <si>
    <t>VET-40+</t>
  </si>
  <si>
    <t>D1-SPDWY</t>
  </si>
  <si>
    <t>D2-SPDWY</t>
  </si>
  <si>
    <t>Class</t>
  </si>
  <si>
    <t>Bath Fitter</t>
  </si>
  <si>
    <t>Sturges Cycle, Prong Built Deisel Equip Ltd</t>
  </si>
  <si>
    <t>American Harley Davidson, KK Motorcycle Supply</t>
  </si>
  <si>
    <t>American Harley, KK Motorycycle Supply</t>
  </si>
  <si>
    <t>Sicard Holiday Campers</t>
  </si>
  <si>
    <t>KBR&lt; Steve Beattie</t>
  </si>
  <si>
    <t>Plate #</t>
  </si>
  <si>
    <t>Abott and Costello Machine, Brian Olsen Racing</t>
  </si>
  <si>
    <t>Wes Pierce….  The Muff Dive Shop</t>
  </si>
  <si>
    <t>Wife</t>
  </si>
  <si>
    <t>Winston Groose Photograpy, Dark Side Tattoo Claires Cycle</t>
  </si>
  <si>
    <t>Clares Cycle, Darkside Tattoos, Rage Clothing, Winston Groose Photography</t>
  </si>
  <si>
    <t>Kawasaki</t>
  </si>
  <si>
    <t>Mastercard, Employment Insurance</t>
  </si>
  <si>
    <t>Niagara Chopper, Labell Racing</t>
  </si>
  <si>
    <t>Kawasaki Canada, Scorpion Helmets, Inglis Cycle, L.M. Leathers</t>
  </si>
  <si>
    <t>Rainville Auto Sales and Service</t>
  </si>
  <si>
    <t>85 cc</t>
  </si>
  <si>
    <t>HD Canada, Clares Cycle, Scorpion Helmets, Nexo Sports, Supertrapp, Amsoil, KBR 21, Axis, Designs, Vadnaise Machine</t>
  </si>
  <si>
    <t>Montgomery Gas, Reeb House</t>
  </si>
  <si>
    <t>YAmaha</t>
  </si>
  <si>
    <t>Delta 1 Collision, The Eagles Nest,Yard ClippersMcqueens Custom Cuts, Mom and Dad,Robs Transmission, Vortex, Hot Cams, Hot Rods, CP Pistons, AXO America, 661</t>
  </si>
  <si>
    <t>Wife Paula</t>
  </si>
  <si>
    <t>Sturgess Cycle, Wrex, Shoei, JPR, Kurt Biegger</t>
  </si>
  <si>
    <t>Brian Olsen racing, Moto Mod</t>
  </si>
  <si>
    <t>Gibbons Construction, Sparkles Dance, L.A. Tan, Harpwoods Trophies</t>
  </si>
  <si>
    <t>65 cc</t>
  </si>
  <si>
    <t>50-Chain</t>
  </si>
  <si>
    <t>450 - Nov.</t>
  </si>
  <si>
    <t>600 - Nov.</t>
  </si>
  <si>
    <t>450 - Int.</t>
  </si>
  <si>
    <t>600 - Int.</t>
  </si>
  <si>
    <t>450 - Exp.</t>
  </si>
  <si>
    <t>600 - Exp.</t>
  </si>
  <si>
    <t>Last Name</t>
  </si>
  <si>
    <t>First Name</t>
  </si>
  <si>
    <t>City</t>
  </si>
  <si>
    <t xml:space="preserve">Dustin </t>
  </si>
  <si>
    <t>Brown</t>
  </si>
  <si>
    <t>Brown,</t>
  </si>
  <si>
    <t xml:space="preserve">Tyler  </t>
  </si>
  <si>
    <t>Utterson</t>
  </si>
  <si>
    <t>Port Colborne</t>
  </si>
  <si>
    <t>Welland</t>
  </si>
  <si>
    <t>Rockwood</t>
  </si>
  <si>
    <t xml:space="preserve">Logan  </t>
  </si>
  <si>
    <t>Wilson</t>
  </si>
  <si>
    <t>Rainville</t>
  </si>
  <si>
    <t>Jacob</t>
  </si>
  <si>
    <t xml:space="preserve">Dustin   </t>
  </si>
  <si>
    <t>Lambert</t>
  </si>
  <si>
    <t xml:space="preserve">Stephen  </t>
  </si>
  <si>
    <t>Bodner</t>
  </si>
  <si>
    <t>N.F.</t>
  </si>
  <si>
    <t xml:space="preserve">Zachery  </t>
  </si>
  <si>
    <t>Ancaster</t>
  </si>
  <si>
    <t>Sehl</t>
  </si>
  <si>
    <t>Name</t>
  </si>
  <si>
    <t>Seguin</t>
  </si>
  <si>
    <t>Thompson</t>
  </si>
  <si>
    <t>Kitchener</t>
  </si>
  <si>
    <t xml:space="preserve">Sean  </t>
  </si>
  <si>
    <t>Hoy</t>
  </si>
  <si>
    <t xml:space="preserve">Joe  </t>
  </si>
  <si>
    <t>St Catharines</t>
  </si>
  <si>
    <t xml:space="preserve">Harold  </t>
  </si>
  <si>
    <t>Peters</t>
  </si>
  <si>
    <t xml:space="preserve"> N.F.</t>
  </si>
  <si>
    <t>Dickison</t>
  </si>
  <si>
    <t>St. Catharines</t>
  </si>
  <si>
    <t>Corunna, On</t>
  </si>
  <si>
    <t xml:space="preserve">Brad  </t>
  </si>
  <si>
    <t>Kitto</t>
  </si>
  <si>
    <t xml:space="preserve">Kristy   </t>
  </si>
  <si>
    <t>Dulaj</t>
  </si>
  <si>
    <t>Lancaster, NY</t>
  </si>
  <si>
    <t xml:space="preserve">Scott  </t>
  </si>
  <si>
    <t>Hartrich</t>
  </si>
  <si>
    <t>Hamilton</t>
  </si>
  <si>
    <t xml:space="preserve">P.J.  </t>
  </si>
  <si>
    <t>Biegger</t>
  </si>
  <si>
    <t>Clarence NY</t>
  </si>
  <si>
    <t xml:space="preserve">Sam  </t>
  </si>
  <si>
    <t>Manyon</t>
  </si>
  <si>
    <t>Georgetown,ON</t>
  </si>
  <si>
    <t xml:space="preserve">Alex  </t>
  </si>
  <si>
    <t>Olsen</t>
  </si>
  <si>
    <t xml:space="preserve">Mitchell   </t>
  </si>
  <si>
    <t xml:space="preserve">Steven </t>
  </si>
  <si>
    <t>Rivier</t>
  </si>
  <si>
    <t xml:space="preserve">Jeff   </t>
  </si>
  <si>
    <t xml:space="preserve">Jeff  </t>
  </si>
  <si>
    <t xml:space="preserve">Don   </t>
  </si>
  <si>
    <t>Taylor</t>
  </si>
  <si>
    <t>Stoney Creek</t>
  </si>
  <si>
    <t xml:space="preserve">John   </t>
  </si>
  <si>
    <t>Parker</t>
  </si>
  <si>
    <t xml:space="preserve">Chris  </t>
  </si>
  <si>
    <t>Evans</t>
  </si>
  <si>
    <t>Waterloo</t>
  </si>
  <si>
    <t xml:space="preserve"> Erin, ON</t>
  </si>
  <si>
    <t xml:space="preserve">Jon </t>
  </si>
  <si>
    <t>Cornwell</t>
  </si>
  <si>
    <t xml:space="preserve">Mike   </t>
  </si>
  <si>
    <t>Labelle</t>
  </si>
  <si>
    <t>Burlington</t>
  </si>
  <si>
    <t xml:space="preserve">Doug  </t>
  </si>
  <si>
    <t>Beattie</t>
  </si>
  <si>
    <t xml:space="preserve">Clayton   </t>
  </si>
  <si>
    <t>Isherwood</t>
  </si>
  <si>
    <t>Erin, ON</t>
  </si>
  <si>
    <t xml:space="preserve">Jon  </t>
  </si>
  <si>
    <t xml:space="preserve">Clayton    </t>
  </si>
  <si>
    <t>Hall</t>
  </si>
  <si>
    <t xml:space="preserve">Tim   </t>
  </si>
  <si>
    <t>Caistorville</t>
  </si>
  <si>
    <t>Orosz</t>
  </si>
  <si>
    <t>Brantford</t>
  </si>
  <si>
    <t xml:space="preserve">C.J.   </t>
  </si>
  <si>
    <t>Hesmer</t>
  </si>
  <si>
    <t>Bowmanville</t>
  </si>
  <si>
    <t xml:space="preserve">Rob   </t>
  </si>
  <si>
    <t>Dixon</t>
  </si>
  <si>
    <t xml:space="preserve">Aaron   </t>
  </si>
  <si>
    <t xml:space="preserve">Fred   </t>
  </si>
  <si>
    <t>Cambbellville</t>
  </si>
  <si>
    <t xml:space="preserve">Terry   </t>
  </si>
  <si>
    <t>Rideout</t>
  </si>
  <si>
    <t xml:space="preserve">Mike  </t>
  </si>
  <si>
    <t>Hammond</t>
  </si>
  <si>
    <t xml:space="preserve">Lenny   </t>
  </si>
  <si>
    <t>Munroe,</t>
  </si>
  <si>
    <t>Georgetown</t>
  </si>
  <si>
    <t xml:space="preserve">Steven  </t>
  </si>
  <si>
    <t>Kelly</t>
  </si>
  <si>
    <t>McComber</t>
  </si>
  <si>
    <t>Braden</t>
  </si>
  <si>
    <t>Vallee</t>
  </si>
  <si>
    <t>Joe Hesmer, Mike Hammond</t>
  </si>
  <si>
    <t>Joe</t>
  </si>
  <si>
    <t>Bartello</t>
  </si>
  <si>
    <t>Batavia N.Y.</t>
  </si>
  <si>
    <t>Kurt</t>
  </si>
  <si>
    <t>American HD, Evans Racing, Tucker Rocky Bikers Choice, Sehl Racing, Lawrence Racing, Kurt Beigger, Team Head N Feet, I - Walk - Free.com</t>
  </si>
  <si>
    <t>Sunnyside Cycle, The Ice racing store, Trax racing, D.C. Enterprises, Cycle Logistics</t>
  </si>
  <si>
    <t>Jim</t>
  </si>
  <si>
    <t>The Eagles Nest, Mon &amp; Dad, Titan Cycle, Leo Vadnais Machine</t>
  </si>
  <si>
    <t>The Eagles Nest,  Mon &amp; Dad, Titan Cycle, Leo Vadnais Machine</t>
  </si>
  <si>
    <t>Rick</t>
  </si>
  <si>
    <t>Gunby</t>
  </si>
  <si>
    <t>Nathan</t>
  </si>
  <si>
    <t>Chris</t>
  </si>
  <si>
    <t>Scott</t>
  </si>
  <si>
    <t>Glen</t>
  </si>
  <si>
    <t>Sunnyside Cycle, Wife (Jeannie)</t>
  </si>
  <si>
    <t>Finished</t>
  </si>
  <si>
    <t>Reimer</t>
  </si>
  <si>
    <t xml:space="preserve">Robin </t>
  </si>
  <si>
    <t>Beamsville</t>
  </si>
  <si>
    <t>Colin</t>
  </si>
  <si>
    <t>Heggarty</t>
  </si>
  <si>
    <t>London</t>
  </si>
  <si>
    <t>TOTAL POINTS</t>
  </si>
  <si>
    <t>FINALE</t>
  </si>
  <si>
    <t>Pos</t>
  </si>
  <si>
    <t>Points</t>
  </si>
  <si>
    <t>Finish</t>
  </si>
  <si>
    <t>2 Star</t>
  </si>
  <si>
    <t>1 Star</t>
  </si>
  <si>
    <t>Value</t>
  </si>
  <si>
    <t>WAY</t>
  </si>
  <si>
    <t>TRACK</t>
  </si>
  <si>
    <t>JULY 4</t>
  </si>
  <si>
    <t>NMR CHAMPIONSHIPS</t>
  </si>
  <si>
    <t>GRAND</t>
  </si>
  <si>
    <t>Scoring is based on CMA points system.  All races have a 2 Star rating.</t>
  </si>
  <si>
    <t>Total points and racer's position shown apply ONLY to Niagara Motorcycle Raceway</t>
  </si>
  <si>
    <t>and will not necessarily coincide with CMA or CMRC standings.</t>
  </si>
  <si>
    <t>DIRT</t>
  </si>
  <si>
    <t>SPEED</t>
  </si>
  <si>
    <t>D-2 standings based on points from finishing</t>
  </si>
  <si>
    <t>positions in D-1 &amp; D-2 races.</t>
  </si>
  <si>
    <t xml:space="preserve">Connor </t>
  </si>
  <si>
    <t>Bekker-Thompson</t>
  </si>
  <si>
    <t>Timothy</t>
  </si>
  <si>
    <t>Wells</t>
  </si>
  <si>
    <t xml:space="preserve">Ted  </t>
  </si>
  <si>
    <t>Morton</t>
  </si>
  <si>
    <t xml:space="preserve">Josh </t>
  </si>
  <si>
    <t>Dolan</t>
  </si>
  <si>
    <t>Josh</t>
  </si>
  <si>
    <t>Dolan,</t>
  </si>
  <si>
    <t>Ryan</t>
  </si>
  <si>
    <t xml:space="preserve">Joe </t>
  </si>
  <si>
    <t xml:space="preserve">Doug   </t>
  </si>
  <si>
    <t>Lawrence</t>
  </si>
  <si>
    <t xml:space="preserve">Steve  </t>
  </si>
  <si>
    <t>Ball</t>
  </si>
  <si>
    <t xml:space="preserve">Steve   </t>
  </si>
  <si>
    <t xml:space="preserve">Colin  </t>
  </si>
  <si>
    <t>Martin</t>
  </si>
  <si>
    <t xml:space="preserve">Gary  </t>
  </si>
  <si>
    <t xml:space="preserve">Gary </t>
  </si>
  <si>
    <t>Moody</t>
  </si>
  <si>
    <t>Bennett</t>
  </si>
  <si>
    <t xml:space="preserve">Nigel </t>
  </si>
  <si>
    <t xml:space="preserve">Dale   </t>
  </si>
  <si>
    <t>FINISH</t>
  </si>
  <si>
    <t>POSITION</t>
  </si>
  <si>
    <t>2 STAR</t>
  </si>
  <si>
    <t>VALUE</t>
  </si>
  <si>
    <t>1 STAR</t>
  </si>
  <si>
    <t>Bieggar</t>
  </si>
  <si>
    <t>DIRT TRACK  --  Youth  --  50cc Shaft Drive   CURRENT STANDINGS  ---  2010 SEASON</t>
  </si>
  <si>
    <t>DIRT TRACK  --  Youth  --  65cc   CURRENT STANDINGS  ---  2010 SEASON</t>
  </si>
  <si>
    <t>DIRT TRACK  --  Youth  --  85cc   CURRENT STANDINGS  ---  2010 SEASON</t>
  </si>
  <si>
    <t>DIRT TRACK  --  450cc Novice     CURRENT STANDINGS  ---  2010 SEASON</t>
  </si>
  <si>
    <t>DIRT TRACK  --  600cc Novice   CURRENT STANDINGS  ---  2010 SEASON</t>
  </si>
  <si>
    <t>DIRT TRACK  --  450cc Intermediate     CURRENT STANDINGS  ---  2010 SEASON</t>
  </si>
  <si>
    <t>DIRT TRACK  --  450cc Expert     CURRENT STANDINGS  ---  2010 SEASON</t>
  </si>
  <si>
    <t>DIRT TRACK  --  Veteran +40   CURRENT STANDINGS  ---  2010 SEASON</t>
  </si>
  <si>
    <t>SPEEDWAY D-1   CURRENT STANDINGS  ---  2010 SEASON</t>
  </si>
  <si>
    <t>SPEEDWAY D-2   CURRENT STANDINGS  ---  2010 SEASON</t>
  </si>
  <si>
    <t>DIRT TRACK  --  Open Intermediate   CURRENT STANDINGS  ---  2010 SEASON</t>
  </si>
  <si>
    <t>DIRT TRACK  --  Open Expert     CURRENT STANDINGS  ---  2010 SEASON</t>
  </si>
  <si>
    <t>Youth</t>
  </si>
  <si>
    <t>new</t>
  </si>
  <si>
    <t>Wainfleet</t>
  </si>
  <si>
    <t>Bauer</t>
  </si>
  <si>
    <t>Hunter</t>
  </si>
  <si>
    <t>Too Kool Fabrication</t>
  </si>
  <si>
    <t>NF</t>
  </si>
  <si>
    <t>JUNE 5</t>
  </si>
  <si>
    <t>Muskoka</t>
  </si>
  <si>
    <t>Cameron</t>
  </si>
  <si>
    <t>Macalpine</t>
  </si>
  <si>
    <t>Matty</t>
  </si>
  <si>
    <t>Ward</t>
  </si>
  <si>
    <t>Justin</t>
  </si>
  <si>
    <t>Crum</t>
  </si>
  <si>
    <t>Matt</t>
  </si>
  <si>
    <t>Paul</t>
  </si>
  <si>
    <t>Renaud</t>
  </si>
  <si>
    <t>Brigden</t>
  </si>
  <si>
    <t>HerculesDistributing</t>
  </si>
  <si>
    <t>Dave's Paint Shop, Sicard RV, Jim Sehl Racing</t>
  </si>
  <si>
    <t>Windsor</t>
  </si>
  <si>
    <t>Drew</t>
  </si>
  <si>
    <t>Keho</t>
  </si>
  <si>
    <t>Vrbanac</t>
  </si>
  <si>
    <t>Kehoe Racing.</t>
  </si>
  <si>
    <t>MT Bellies, Castle Quest</t>
  </si>
  <si>
    <t>Dain City</t>
  </si>
  <si>
    <t xml:space="preserve">Deed's Place Eatery an Bar, </t>
  </si>
  <si>
    <t>LM 122</t>
  </si>
  <si>
    <t>LM 65</t>
  </si>
  <si>
    <t>LM 59</t>
  </si>
  <si>
    <t>LM 192</t>
  </si>
  <si>
    <t>LM 190</t>
  </si>
  <si>
    <t>JUNE 12</t>
  </si>
  <si>
    <t>JUNE 19</t>
  </si>
  <si>
    <t>JUNE 26</t>
  </si>
  <si>
    <t>JULY 34</t>
  </si>
  <si>
    <t>JULY 10</t>
  </si>
  <si>
    <t>JULY 17</t>
  </si>
  <si>
    <t>JULY 24</t>
  </si>
  <si>
    <t xml:space="preserve">SEPT </t>
  </si>
  <si>
    <t>JULY 3</t>
  </si>
  <si>
    <t>JUNE5</t>
  </si>
  <si>
    <t>DIRT TRACK  --  Youth  --  ATC   CURRENT STANDINGS  ---  2010 SEASON</t>
  </si>
  <si>
    <t>D.V Lamberts Pit Stop, First in Counters, Joe Hilbing, Cars and Parts, J.D. Hot Wash</t>
  </si>
  <si>
    <t>Junior</t>
  </si>
  <si>
    <t>DIRT TRACK  --  Junior  --  85cc - 250cc  CURRENT STANDINGS  ---  2010 SEASON</t>
  </si>
  <si>
    <t>Jesse</t>
  </si>
  <si>
    <t>Flake</t>
  </si>
  <si>
    <t>Stevensville</t>
  </si>
  <si>
    <t>Rob</t>
  </si>
  <si>
    <t>50-shaft</t>
  </si>
  <si>
    <t>David John</t>
  </si>
  <si>
    <t>Gillies</t>
  </si>
  <si>
    <t>Wellandport</t>
  </si>
  <si>
    <t>50-Shaft</t>
  </si>
  <si>
    <t>Dan's Produce, BRO, Mom &amp; Dad, Gran &amp; Grandpa, Larry and Pat's No-Frills</t>
  </si>
  <si>
    <t>Global Grafix, Mom &amp; Dad, Grandmpa Willy, Uncle Brett</t>
  </si>
  <si>
    <t>Two Wheel Motorsports, Dad, Uncle Ralph</t>
  </si>
  <si>
    <t>Hercules Distributing</t>
  </si>
  <si>
    <t>B &amp; J Exports Self, 26 Suspenson</t>
  </si>
  <si>
    <t>Dolan Enterprises</t>
  </si>
  <si>
    <t>Thompson Motorsports, Private Eyes, Don Taylor</t>
  </si>
  <si>
    <t>Toad's Emissions, Zdeno Cycles, RK LubricantsJoe Hesmer, Mike Hammond</t>
  </si>
  <si>
    <t>KTM Canada, Apex Cyclesports</t>
  </si>
  <si>
    <t>Oakville</t>
  </si>
  <si>
    <t>Thompson Motorsports, ATV Performance, Amsoil, Vortex</t>
  </si>
  <si>
    <t>MT Bellies, Castle Quest, Paul Little</t>
  </si>
  <si>
    <t>Tricon Windows, Niagara Haulage, Canadian Employment Services, Brass Knuckle Therapy</t>
  </si>
  <si>
    <t>Jim Sehl, Poole's Cycle, Baldwin's Cycle, Sunnyside Cycle, American HD</t>
  </si>
  <si>
    <t>Inglis Cycle</t>
  </si>
  <si>
    <t>Cambridge</t>
  </si>
  <si>
    <t>Sandvitc Caromant, Brother Ron</t>
  </si>
  <si>
    <t>Silkolene Oil, Twin Dragon Kick Boxing, JBR Racing, Hesmer Motorsports</t>
  </si>
  <si>
    <t>Baldwin Cycle, GT Tuning, Westpier</t>
  </si>
  <si>
    <t>Cody</t>
  </si>
  <si>
    <t>Johncox</t>
  </si>
  <si>
    <t>Ettica</t>
  </si>
  <si>
    <t xml:space="preserve"> </t>
  </si>
  <si>
    <t>Stripes and Signs, Canadian Biker Build off, Peninsula Collision, Dad and Becky, Rectangle Auto Supply, A1 Auto Parts, Grandpa and Grandma, CRS Towing, Lebelle Racing</t>
  </si>
  <si>
    <t>451 - Exp.</t>
  </si>
  <si>
    <t>Braconnier</t>
  </si>
  <si>
    <t>Sorel, QC</t>
  </si>
  <si>
    <t>Mo</t>
  </si>
  <si>
    <t>Shawn</t>
  </si>
  <si>
    <t>Rupert</t>
  </si>
  <si>
    <t>Hugues</t>
  </si>
  <si>
    <t>Potbriand</t>
  </si>
  <si>
    <t>Austin</t>
  </si>
  <si>
    <t>Barath</t>
  </si>
  <si>
    <t>Chippawa</t>
  </si>
  <si>
    <t>Too Kool Fabrications</t>
  </si>
  <si>
    <t>Zachary</t>
  </si>
  <si>
    <t>Tetroe</t>
  </si>
  <si>
    <t>Performance ATV, Autowerx, First in Counter Granite</t>
  </si>
  <si>
    <t>Missisagua</t>
  </si>
  <si>
    <t>Rising Sun</t>
  </si>
  <si>
    <t>Dad, Honda</t>
  </si>
  <si>
    <t>Brightan</t>
  </si>
  <si>
    <t>Inside Motorcycles, Hurcules Distributions</t>
  </si>
  <si>
    <t>Beaver Dams Racing, Chez Fromage Fenwick</t>
  </si>
  <si>
    <t>SEPT 11</t>
  </si>
  <si>
    <t>FALL</t>
  </si>
  <si>
    <t>CLASSIC</t>
  </si>
  <si>
    <t>MNR CHAMPIONSHIPS</t>
  </si>
  <si>
    <t>NEW</t>
  </si>
  <si>
    <t xml:space="preserve">ATV </t>
  </si>
  <si>
    <t>Goertz</t>
  </si>
  <si>
    <t>Nick</t>
  </si>
  <si>
    <t>Stranges</t>
  </si>
  <si>
    <t>Peter</t>
  </si>
  <si>
    <t>Grison</t>
  </si>
  <si>
    <t xml:space="preserve">Doug </t>
  </si>
  <si>
    <t>Beaumont</t>
  </si>
  <si>
    <t>Whitford</t>
  </si>
  <si>
    <t>Autowerx, First in Counters</t>
  </si>
  <si>
    <t>N.O.T.L</t>
  </si>
  <si>
    <t>Jags Repairz, Stranges Drywall</t>
  </si>
  <si>
    <t>Mikey</t>
  </si>
  <si>
    <t>Buman</t>
  </si>
  <si>
    <t>Binghamton</t>
  </si>
  <si>
    <t>Mark</t>
  </si>
  <si>
    <t>Mt. Clemends MI</t>
  </si>
  <si>
    <t>Greg</t>
  </si>
  <si>
    <t>Starcevic</t>
  </si>
  <si>
    <t>Wyandotte, MI</t>
  </si>
  <si>
    <t>Brant Engineering</t>
  </si>
  <si>
    <t>Legeault</t>
  </si>
  <si>
    <t>Engel</t>
  </si>
  <si>
    <t>Peninsula Collision, Stripes and Signs, Niagara Glass</t>
  </si>
  <si>
    <t>SEPT  11</t>
  </si>
  <si>
    <t>Sebastien</t>
  </si>
  <si>
    <t>Houle</t>
  </si>
  <si>
    <t>Quebec</t>
  </si>
  <si>
    <t>Regan</t>
  </si>
  <si>
    <t>Woodwards</t>
  </si>
  <si>
    <t>Mathew</t>
  </si>
  <si>
    <t>Van Guickel</t>
  </si>
  <si>
    <t>G.T. Tuning</t>
  </si>
  <si>
    <t>DNS</t>
  </si>
  <si>
    <t>x</t>
  </si>
  <si>
    <t>Wenther</t>
  </si>
  <si>
    <t>Tom</t>
  </si>
  <si>
    <t>Goodford</t>
  </si>
  <si>
    <t>Swain, NY</t>
  </si>
  <si>
    <t>Shane</t>
  </si>
  <si>
    <t>Corbeil</t>
  </si>
  <si>
    <t>Michael</t>
  </si>
  <si>
    <t>Pope</t>
  </si>
  <si>
    <t>Acton</t>
  </si>
  <si>
    <t>Points distributed for this race according to how the riders finished in their heat races</t>
  </si>
  <si>
    <t>Carver</t>
  </si>
  <si>
    <t>Alex</t>
  </si>
  <si>
    <t>Thorold</t>
  </si>
  <si>
    <t>William</t>
  </si>
  <si>
    <t>Belleorse</t>
  </si>
  <si>
    <t>459 - Int.</t>
  </si>
  <si>
    <t>Luczak</t>
  </si>
  <si>
    <t>Barker, NY</t>
  </si>
  <si>
    <t>Luke</t>
  </si>
  <si>
    <t>Wigfield</t>
  </si>
  <si>
    <t>Hartrich,</t>
  </si>
  <si>
    <t>American Harley, Evans Racing, Lawrence Racing, Tepic Speedware, DCI, Kulback Construction</t>
  </si>
  <si>
    <t>Fred</t>
  </si>
  <si>
    <t>Duchesneau</t>
  </si>
  <si>
    <t>LM152</t>
  </si>
  <si>
    <t>Kehoe</t>
  </si>
  <si>
    <t>Jim Sehl, Poole's Cycle, Baldwin's Cycle</t>
  </si>
  <si>
    <t>750 EXPERTS   CURRENT STANDINGS  ---  2010 SEASON</t>
  </si>
  <si>
    <t>RAIN</t>
  </si>
  <si>
    <t>DATE</t>
  </si>
  <si>
    <t>JUNE 6</t>
  </si>
  <si>
    <t>HD</t>
  </si>
  <si>
    <t>American Harley Davidson, Performance HD, Beigers, Amsoil, RSR Protection, KK Motorcycle Supply, Eaken Racing, Tepic,, Kantor &amp; Godwin Motorcycle Attorneys</t>
  </si>
  <si>
    <t>Jeff</t>
  </si>
  <si>
    <t>welland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</si>
</sst>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2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172" fontId="2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0" fontId="2" fillId="20" borderId="0" xfId="0" applyNumberFormat="1" applyFont="1" applyFill="1" applyAlignment="1">
      <alignment horizontal="center"/>
    </xf>
    <xf numFmtId="0" fontId="2" fillId="20" borderId="0" xfId="0" applyNumberFormat="1" applyFont="1" applyFill="1" applyAlignment="1">
      <alignment horizontal="centerContinuous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2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 quotePrefix="1">
      <alignment horizontal="centerContinuous"/>
    </xf>
    <xf numFmtId="0" fontId="3" fillId="0" borderId="10" xfId="0" applyNumberFormat="1" applyFont="1" applyBorder="1" applyAlignment="1">
      <alignment horizontal="centerContinuous"/>
    </xf>
    <xf numFmtId="0" fontId="3" fillId="0" borderId="10" xfId="0" applyNumberFormat="1" applyFont="1" applyBorder="1" applyAlignment="1" quotePrefix="1">
      <alignment horizontal="centerContinuous"/>
    </xf>
    <xf numFmtId="0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3" fillId="0" borderId="10" xfId="0" applyNumberFormat="1" applyFont="1" applyBorder="1" applyAlignment="1" applyProtection="1">
      <alignment horizontal="center"/>
      <protection hidden="1"/>
    </xf>
    <xf numFmtId="0" fontId="2" fillId="20" borderId="0" xfId="0" applyNumberFormat="1" applyFont="1" applyFill="1" applyBorder="1" applyAlignment="1">
      <alignment horizontal="center"/>
    </xf>
    <xf numFmtId="0" fontId="3" fillId="20" borderId="10" xfId="0" applyNumberFormat="1" applyFont="1" applyFill="1" applyBorder="1" applyAlignment="1" quotePrefix="1">
      <alignment horizontal="centerContinuous"/>
    </xf>
    <xf numFmtId="0" fontId="3" fillId="20" borderId="10" xfId="0" applyNumberFormat="1" applyFont="1" applyFill="1" applyBorder="1" applyAlignment="1">
      <alignment horizontal="centerContinuous"/>
    </xf>
    <xf numFmtId="16" fontId="3" fillId="20" borderId="10" xfId="0" applyNumberFormat="1" applyFont="1" applyFill="1" applyBorder="1" applyAlignment="1" quotePrefix="1">
      <alignment horizontal="centerContinuous"/>
    </xf>
    <xf numFmtId="0" fontId="2" fillId="22" borderId="10" xfId="0" applyNumberFormat="1" applyFont="1" applyFill="1" applyBorder="1" applyAlignment="1">
      <alignment horizontal="center"/>
    </xf>
    <xf numFmtId="0" fontId="2" fillId="22" borderId="10" xfId="0" applyNumberFormat="1" applyFont="1" applyFill="1" applyBorder="1" applyAlignment="1">
      <alignment horizontal="centerContinuous"/>
    </xf>
    <xf numFmtId="0" fontId="2" fillId="20" borderId="10" xfId="0" applyNumberFormat="1" applyFont="1" applyFill="1" applyBorder="1" applyAlignment="1">
      <alignment horizontal="center"/>
    </xf>
    <xf numFmtId="0" fontId="2" fillId="20" borderId="10" xfId="0" applyNumberFormat="1" applyFont="1" applyFill="1" applyBorder="1" applyAlignment="1">
      <alignment horizontal="centerContinuous"/>
    </xf>
    <xf numFmtId="0" fontId="2" fillId="20" borderId="16" xfId="0" applyNumberFormat="1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2" fillId="0" borderId="13" xfId="0" applyNumberFormat="1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72" fontId="2" fillId="0" borderId="16" xfId="0" applyNumberFormat="1" applyFont="1" applyFill="1" applyBorder="1" applyAlignment="1">
      <alignment horizontal="left"/>
    </xf>
    <xf numFmtId="172" fontId="2" fillId="0" borderId="15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22" borderId="10" xfId="0" applyNumberFormat="1" applyFont="1" applyFill="1" applyBorder="1" applyAlignment="1" applyProtection="1">
      <alignment horizontal="center"/>
      <protection locked="0"/>
    </xf>
    <xf numFmtId="0" fontId="2" fillId="22" borderId="10" xfId="0" applyNumberFormat="1" applyFont="1" applyFill="1" applyBorder="1" applyAlignment="1" applyProtection="1">
      <alignment horizontal="centerContinuous"/>
      <protection locked="0"/>
    </xf>
    <xf numFmtId="0" fontId="2" fillId="4" borderId="0" xfId="0" applyFont="1" applyFill="1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2" xfId="0" applyNumberFormat="1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2" fillId="22" borderId="10" xfId="0" applyNumberFormat="1" applyFont="1" applyFill="1" applyBorder="1" applyAlignment="1">
      <alignment horizontal="centerContinuous"/>
    </xf>
    <xf numFmtId="0" fontId="2" fillId="22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2" fillId="22" borderId="10" xfId="0" applyNumberFormat="1" applyFont="1" applyFill="1" applyBorder="1" applyAlignment="1" applyProtection="1">
      <alignment horizontal="center"/>
      <protection locked="0"/>
    </xf>
    <xf numFmtId="0" fontId="2" fillId="22" borderId="10" xfId="0" applyNumberFormat="1" applyFont="1" applyFill="1" applyBorder="1" applyAlignment="1" applyProtection="1">
      <alignment horizontal="centerContinuous"/>
      <protection locked="0"/>
    </xf>
    <xf numFmtId="0" fontId="3" fillId="22" borderId="10" xfId="0" applyNumberFormat="1" applyFont="1" applyFill="1" applyBorder="1" applyAlignment="1" applyProtection="1">
      <alignment horizontal="center"/>
      <protection locked="0"/>
    </xf>
    <xf numFmtId="0" fontId="3" fillId="22" borderId="10" xfId="0" applyNumberFormat="1" applyFont="1" applyFill="1" applyBorder="1" applyAlignment="1" applyProtection="1">
      <alignment horizontal="centerContinuous"/>
      <protection locked="0"/>
    </xf>
    <xf numFmtId="0" fontId="3" fillId="20" borderId="10" xfId="0" applyNumberFormat="1" applyFont="1" applyFill="1" applyBorder="1" applyAlignment="1" quotePrefix="1">
      <alignment horizontal="centerContinuous"/>
    </xf>
    <xf numFmtId="16" fontId="3" fillId="20" borderId="10" xfId="0" applyNumberFormat="1" applyFont="1" applyFill="1" applyBorder="1" applyAlignment="1" quotePrefix="1">
      <alignment horizontal="centerContinuous"/>
    </xf>
    <xf numFmtId="0" fontId="3" fillId="20" borderId="1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22" borderId="10" xfId="0" applyNumberFormat="1" applyFont="1" applyFill="1" applyBorder="1" applyAlignment="1">
      <alignment horizontal="center"/>
    </xf>
    <xf numFmtId="0" fontId="2" fillId="22" borderId="10" xfId="0" applyNumberFormat="1" applyFont="1" applyFill="1" applyBorder="1" applyAlignment="1">
      <alignment horizontal="center"/>
    </xf>
    <xf numFmtId="0" fontId="2" fillId="20" borderId="10" xfId="0" applyNumberFormat="1" applyFont="1" applyFill="1" applyBorder="1" applyAlignment="1">
      <alignment horizontal="center"/>
    </xf>
    <xf numFmtId="0" fontId="3" fillId="2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quotePrefix="1">
      <alignment horizontal="centerContinuous"/>
    </xf>
    <xf numFmtId="0" fontId="3" fillId="0" borderId="10" xfId="0" applyNumberFormat="1" applyFont="1" applyFill="1" applyBorder="1" applyAlignment="1">
      <alignment horizontal="centerContinuous"/>
    </xf>
    <xf numFmtId="0" fontId="2" fillId="22" borderId="10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left"/>
    </xf>
    <xf numFmtId="0" fontId="2" fillId="24" borderId="1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>
      <alignment horizontal="center"/>
    </xf>
    <xf numFmtId="0" fontId="2" fillId="24" borderId="10" xfId="0" applyNumberFormat="1" applyFont="1" applyFill="1" applyBorder="1" applyAlignment="1" applyProtection="1">
      <alignment horizontal="centerContinuous"/>
      <protection locked="0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2" fillId="22" borderId="10" xfId="0" applyNumberFormat="1" applyFont="1" applyFill="1" applyBorder="1" applyAlignment="1" applyProtection="1">
      <alignment horizontal="center"/>
      <protection locked="0"/>
    </xf>
    <xf numFmtId="0" fontId="2" fillId="22" borderId="10" xfId="0" applyNumberFormat="1" applyFont="1" applyFill="1" applyBorder="1" applyAlignment="1" applyProtection="1">
      <alignment horizontal="centerContinuous"/>
      <protection locked="0"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2" fillId="22" borderId="12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3" fillId="24" borderId="10" xfId="0" applyNumberFormat="1" applyFont="1" applyFill="1" applyBorder="1" applyAlignment="1" applyProtection="1">
      <alignment horizontal="center"/>
      <protection locked="0"/>
    </xf>
    <xf numFmtId="0" fontId="3" fillId="24" borderId="10" xfId="0" applyNumberFormat="1" applyFont="1" applyFill="1" applyBorder="1" applyAlignment="1" applyProtection="1">
      <alignment horizontal="centerContinuous"/>
      <protection locked="0"/>
    </xf>
    <xf numFmtId="0" fontId="3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0" borderId="10" xfId="0" applyNumberFormat="1" applyFont="1" applyFill="1" applyBorder="1" applyAlignment="1" quotePrefix="1">
      <alignment horizontal="left"/>
    </xf>
    <xf numFmtId="0" fontId="6" fillId="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left"/>
    </xf>
    <xf numFmtId="0" fontId="2" fillId="24" borderId="0" xfId="0" applyNumberFormat="1" applyFont="1" applyFill="1" applyAlignment="1" applyProtection="1">
      <alignment horizontal="center"/>
      <protection locked="0"/>
    </xf>
    <xf numFmtId="0" fontId="2" fillId="26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" fillId="26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24" borderId="10" xfId="0" applyNumberFormat="1" applyFont="1" applyFill="1" applyBorder="1" applyAlignment="1" applyProtection="1">
      <alignment horizontal="center"/>
      <protection locked="0"/>
    </xf>
    <xf numFmtId="0" fontId="3" fillId="22" borderId="10" xfId="0" applyNumberFormat="1" applyFont="1" applyFill="1" applyBorder="1" applyAlignment="1" applyProtection="1">
      <alignment horizontal="center"/>
      <protection locked="0"/>
    </xf>
    <xf numFmtId="0" fontId="2" fillId="26" borderId="21" xfId="0" applyNumberFormat="1" applyFont="1" applyFill="1" applyBorder="1" applyAlignment="1">
      <alignment horizontal="center"/>
    </xf>
    <xf numFmtId="0" fontId="2" fillId="24" borderId="12" xfId="0" applyNumberFormat="1" applyFont="1" applyFill="1" applyBorder="1" applyAlignment="1" applyProtection="1">
      <alignment horizontal="center"/>
      <protection locked="0"/>
    </xf>
    <xf numFmtId="0" fontId="2" fillId="22" borderId="12" xfId="0" applyNumberFormat="1" applyFont="1" applyFill="1" applyBorder="1" applyAlignment="1">
      <alignment horizontal="center"/>
    </xf>
    <xf numFmtId="0" fontId="2" fillId="22" borderId="12" xfId="0" applyNumberFormat="1" applyFont="1" applyFill="1" applyBorder="1" applyAlignment="1" applyProtection="1">
      <alignment horizontal="center"/>
      <protection locked="0"/>
    </xf>
    <xf numFmtId="0" fontId="3" fillId="24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Border="1" applyAlignment="1" quotePrefix="1">
      <alignment horizontal="centerContinuous"/>
    </xf>
    <xf numFmtId="0" fontId="3" fillId="0" borderId="10" xfId="0" applyNumberFormat="1" applyFont="1" applyBorder="1" applyAlignment="1">
      <alignment horizontal="centerContinuous"/>
    </xf>
    <xf numFmtId="0" fontId="3" fillId="0" borderId="10" xfId="0" applyNumberFormat="1" applyFont="1" applyBorder="1" applyAlignment="1" quotePrefix="1">
      <alignment horizontal="centerContinuous"/>
    </xf>
    <xf numFmtId="0" fontId="3" fillId="20" borderId="10" xfId="0" applyNumberFormat="1" applyFont="1" applyFill="1" applyBorder="1" applyAlignment="1" quotePrefix="1">
      <alignment horizontal="centerContinuous"/>
    </xf>
    <xf numFmtId="0" fontId="3" fillId="20" borderId="1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22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26" borderId="16" xfId="0" applyFill="1" applyBorder="1" applyAlignment="1">
      <alignment/>
    </xf>
    <xf numFmtId="0" fontId="0" fillId="26" borderId="0" xfId="0" applyFill="1" applyBorder="1" applyAlignment="1">
      <alignment/>
    </xf>
    <xf numFmtId="0" fontId="2" fillId="26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3" fillId="26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20" borderId="13" xfId="0" applyNumberFormat="1" applyFont="1" applyFill="1" applyBorder="1" applyAlignment="1" quotePrefix="1">
      <alignment horizontal="center"/>
    </xf>
    <xf numFmtId="0" fontId="3" fillId="20" borderId="11" xfId="0" applyNumberFormat="1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Race%20Results%20-%20Youth%20Class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Race%20Results%20-%20450cc,%20600cc%20&amp;%20Veteran%20+40%20Clas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8%20Race%20Results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outh 50cc Shaf"/>
      <sheetName val="Youth 50cc Chai"/>
      <sheetName val="Youth 65cc"/>
      <sheetName val="Youth 85cc"/>
    </sheetNames>
    <sheetDataSet>
      <sheetData sheetId="0">
        <row r="6">
          <cell r="R6" t="str">
            <v>DIRT</v>
          </cell>
          <cell r="T6" t="str">
            <v>SPEED</v>
          </cell>
        </row>
        <row r="7">
          <cell r="T7" t="str">
            <v>WAY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50 Expert"/>
      <sheetName val="450 Int"/>
      <sheetName val="450 Nov"/>
      <sheetName val="600 Expert"/>
      <sheetName val="600 Int"/>
      <sheetName val="600 Nov"/>
      <sheetName val="Veteran +40"/>
    </sheetNames>
    <sheetDataSet>
      <sheetData sheetId="0">
        <row r="5">
          <cell r="T5" t="str">
            <v>SPEED</v>
          </cell>
        </row>
        <row r="6">
          <cell r="T6" t="str">
            <v>WAY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edway D1"/>
      <sheetName val="Speedway D2"/>
    </sheetNames>
    <sheetDataSet>
      <sheetData sheetId="0">
        <row r="5">
          <cell r="R5" t="str">
            <v>DIRT</v>
          </cell>
          <cell r="T5" t="str">
            <v>SPEED</v>
          </cell>
        </row>
        <row r="6">
          <cell r="R6" t="str">
            <v>TRACK</v>
          </cell>
          <cell r="T6" t="str">
            <v>WAY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zoomScalePageLayoutView="0" workbookViewId="0" topLeftCell="A1">
      <selection activeCell="L6" sqref="L6"/>
    </sheetView>
  </sheetViews>
  <sheetFormatPr defaultColWidth="9.140625" defaultRowHeight="12.75"/>
  <cols>
    <col min="2" max="4" width="9.140625" style="52" customWidth="1"/>
  </cols>
  <sheetData>
    <row r="3" spans="2:4" ht="12.75">
      <c r="B3" s="109" t="s">
        <v>225</v>
      </c>
      <c r="C3" s="109" t="s">
        <v>227</v>
      </c>
      <c r="D3" s="109" t="s">
        <v>229</v>
      </c>
    </row>
    <row r="4" spans="2:4" ht="12.75">
      <c r="B4" s="109" t="s">
        <v>226</v>
      </c>
      <c r="C4" s="109" t="s">
        <v>228</v>
      </c>
      <c r="D4" s="109" t="s">
        <v>228</v>
      </c>
    </row>
    <row r="5" spans="2:4" ht="12.75">
      <c r="B5" s="109">
        <v>1</v>
      </c>
      <c r="C5" s="109">
        <v>23</v>
      </c>
      <c r="D5" s="109">
        <v>15</v>
      </c>
    </row>
    <row r="6" spans="2:4" ht="12.75">
      <c r="B6" s="109">
        <v>2</v>
      </c>
      <c r="C6" s="109">
        <v>20</v>
      </c>
      <c r="D6" s="109">
        <v>12</v>
      </c>
    </row>
    <row r="7" spans="2:4" ht="12.75">
      <c r="B7" s="109">
        <v>3</v>
      </c>
      <c r="C7" s="109">
        <v>18</v>
      </c>
      <c r="D7" s="109">
        <v>10</v>
      </c>
    </row>
    <row r="8" spans="2:4" ht="12.75">
      <c r="B8" s="109">
        <v>4</v>
      </c>
      <c r="C8" s="109">
        <v>16</v>
      </c>
      <c r="D8" s="109">
        <v>8</v>
      </c>
    </row>
    <row r="9" spans="2:4" ht="12.75">
      <c r="B9" s="109">
        <v>5</v>
      </c>
      <c r="C9" s="109">
        <v>14</v>
      </c>
      <c r="D9" s="109">
        <v>6</v>
      </c>
    </row>
    <row r="10" spans="2:4" ht="12.75">
      <c r="B10" s="109">
        <v>6</v>
      </c>
      <c r="C10" s="109">
        <v>12</v>
      </c>
      <c r="D10" s="109">
        <v>5</v>
      </c>
    </row>
    <row r="11" spans="2:4" ht="12.75">
      <c r="B11" s="109">
        <v>7</v>
      </c>
      <c r="C11" s="109">
        <v>11</v>
      </c>
      <c r="D11" s="109">
        <v>4</v>
      </c>
    </row>
    <row r="12" spans="2:4" ht="12.75">
      <c r="B12" s="109">
        <v>8</v>
      </c>
      <c r="C12" s="109">
        <v>10</v>
      </c>
      <c r="D12" s="109">
        <v>3</v>
      </c>
    </row>
    <row r="13" spans="2:4" ht="12.75">
      <c r="B13" s="109">
        <v>9</v>
      </c>
      <c r="C13" s="109">
        <v>9</v>
      </c>
      <c r="D13" s="109">
        <v>2</v>
      </c>
    </row>
    <row r="14" spans="2:4" ht="12.75">
      <c r="B14" s="109">
        <v>10</v>
      </c>
      <c r="C14" s="109">
        <v>8</v>
      </c>
      <c r="D14" s="109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0.7109375" style="26" customWidth="1"/>
    <col min="2" max="2" width="8.7109375" style="2" bestFit="1" customWidth="1"/>
    <col min="3" max="3" width="9.28125" style="2" bestFit="1" customWidth="1"/>
    <col min="4" max="4" width="9.7109375" style="2" bestFit="1" customWidth="1"/>
    <col min="5" max="5" width="13.00390625" style="8" bestFit="1" customWidth="1"/>
    <col min="6" max="6" width="15.00390625" style="8" bestFit="1" customWidth="1"/>
    <col min="7" max="7" width="18.421875" style="8" customWidth="1"/>
    <col min="8" max="25" width="7.7109375" style="8" customWidth="1"/>
    <col min="26" max="26" width="17.57421875" style="23" bestFit="1" customWidth="1"/>
    <col min="27" max="27" width="11.57421875" style="29" bestFit="1" customWidth="1"/>
    <col min="28" max="28" width="106.28125" style="10" customWidth="1"/>
    <col min="29" max="29" width="0.13671875" style="8" customWidth="1"/>
    <col min="30" max="16384" width="9.140625" style="8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8"/>
      <c r="Y3" s="38"/>
    </row>
    <row r="4" spans="1:25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219" t="s">
        <v>348</v>
      </c>
      <c r="U4" s="219"/>
      <c r="V4" s="219"/>
      <c r="W4" s="219"/>
      <c r="X4" s="38"/>
      <c r="Y4" s="38"/>
    </row>
    <row r="5" spans="1:25" ht="15.75">
      <c r="A5" s="40"/>
      <c r="B5" s="40"/>
      <c r="C5" s="45" t="s">
        <v>241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0"/>
      <c r="P5" s="40"/>
      <c r="Q5" s="40"/>
      <c r="R5" s="38"/>
      <c r="S5" s="38"/>
      <c r="T5" s="38" t="str">
        <f>'[2]450 Expert'!$T$5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40"/>
      <c r="B6" s="40"/>
      <c r="C6" s="40"/>
      <c r="D6" s="40"/>
      <c r="E6" s="40"/>
      <c r="F6" s="40"/>
      <c r="G6" s="40"/>
      <c r="H6" s="38"/>
      <c r="I6" s="38"/>
      <c r="J6" s="56"/>
      <c r="K6" s="54"/>
      <c r="L6" s="39"/>
      <c r="M6" s="39"/>
      <c r="N6" s="38"/>
      <c r="O6" s="38"/>
      <c r="P6" s="56"/>
      <c r="Q6" s="40"/>
      <c r="R6" s="38"/>
      <c r="S6" s="38"/>
      <c r="T6" s="38" t="str">
        <f>'[2]450 Expert'!$T$6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68" t="s">
        <v>250</v>
      </c>
      <c r="I7" s="67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66" t="s">
        <v>285</v>
      </c>
      <c r="Q7" s="67"/>
      <c r="R7" s="126" t="s">
        <v>281</v>
      </c>
      <c r="S7" s="128"/>
      <c r="T7" s="50" t="s">
        <v>282</v>
      </c>
      <c r="U7" s="49"/>
      <c r="V7" s="126" t="s">
        <v>283</v>
      </c>
      <c r="W7" s="128"/>
      <c r="X7" s="66" t="s">
        <v>345</v>
      </c>
      <c r="Y7" s="67"/>
      <c r="Z7" s="7" t="s">
        <v>54</v>
      </c>
      <c r="AA7" s="24" t="s">
        <v>1</v>
      </c>
      <c r="AB7" s="7" t="s">
        <v>2</v>
      </c>
    </row>
    <row r="8" spans="1:28" ht="15.75">
      <c r="A8" s="81"/>
      <c r="B8" s="82"/>
      <c r="C8" s="82"/>
      <c r="D8" s="82"/>
      <c r="E8" s="82"/>
      <c r="F8" s="82"/>
      <c r="G8" s="83"/>
      <c r="Z8" s="85"/>
      <c r="AA8" s="91"/>
      <c r="AB8" s="85"/>
    </row>
    <row r="9" spans="1:28" ht="15.75">
      <c r="A9" s="61"/>
      <c r="B9" s="75"/>
      <c r="C9" s="75"/>
      <c r="D9" s="75"/>
      <c r="E9" s="75"/>
      <c r="F9" s="75"/>
      <c r="G9" s="99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97"/>
      <c r="AA9" s="77"/>
      <c r="AB9" s="88"/>
    </row>
    <row r="10" spans="1:28" ht="15.75">
      <c r="A10" s="167">
        <v>1</v>
      </c>
      <c r="B10" s="17">
        <v>18</v>
      </c>
      <c r="C10" s="17">
        <v>101037</v>
      </c>
      <c r="D10" s="17" t="s">
        <v>49</v>
      </c>
      <c r="E10" s="18" t="s">
        <v>58</v>
      </c>
      <c r="F10" s="18" t="s">
        <v>76</v>
      </c>
      <c r="G10" s="47">
        <f aca="true" t="shared" si="0" ref="G10:G30">I10+K10+M10+O10+Q10+S10+U10+W10+Y10</f>
        <v>98</v>
      </c>
      <c r="H10" s="69">
        <v>2</v>
      </c>
      <c r="I10" s="51">
        <f aca="true" t="shared" si="1" ref="I10:I30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41"/>
      <c r="K10" s="51">
        <f aca="true" t="shared" si="2" ref="K10:K30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1</v>
      </c>
      <c r="M10" s="51">
        <f aca="true" t="shared" si="3" ref="M10:M30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69">
        <v>1</v>
      </c>
      <c r="O10" s="51">
        <f aca="true" t="shared" si="4" ref="O10:O30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69">
        <v>2</v>
      </c>
      <c r="Q10" s="51">
        <f aca="true" t="shared" si="5" ref="Q10:Q30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49"/>
      <c r="S10" s="51">
        <f aca="true" t="shared" si="6" ref="S10:S30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71"/>
      <c r="U10" s="51">
        <f aca="true" t="shared" si="7" ref="U10:U30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1"/>
      <c r="W10" s="51">
        <f aca="true" t="shared" si="8" ref="W10:W30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0">
        <v>6</v>
      </c>
      <c r="Y10" s="51">
        <f aca="true" t="shared" si="9" ref="Y10:Y30">IF($X10=1,23,IF($X10=2,20,IF($X10=3,18,IF($X10=4,16,IF($X10=5,14,IF($X10=6,12,IF($X10=7,11,IF($X10=8,10,0))))))))+IF($X10=9,9,IF($X10=10,8,IF($X10=11,6,IF($X10=12,5,IF($X10=13,4,IF($X10=14,3,IF($X10=15,2,0)))))))+IF($X10=16,1,IF($X10=17,0,0))</f>
        <v>12</v>
      </c>
      <c r="Z10" s="18" t="s">
        <v>61</v>
      </c>
      <c r="AA10" s="28" t="s">
        <v>6</v>
      </c>
      <c r="AB10" s="21" t="s">
        <v>311</v>
      </c>
    </row>
    <row r="11" spans="1:28" ht="15.75">
      <c r="A11" s="167">
        <v>2</v>
      </c>
      <c r="B11" s="4">
        <v>60</v>
      </c>
      <c r="C11" s="17">
        <v>101015</v>
      </c>
      <c r="D11" s="17" t="s">
        <v>49</v>
      </c>
      <c r="E11" s="1" t="s">
        <v>91</v>
      </c>
      <c r="F11" s="1" t="s">
        <v>92</v>
      </c>
      <c r="G11" s="47">
        <f t="shared" si="0"/>
        <v>86</v>
      </c>
      <c r="H11" s="110">
        <v>4</v>
      </c>
      <c r="I11" s="51">
        <f t="shared" si="1"/>
        <v>16</v>
      </c>
      <c r="J11" s="142"/>
      <c r="K11" s="51">
        <f t="shared" si="2"/>
        <v>0</v>
      </c>
      <c r="L11" s="148">
        <v>4</v>
      </c>
      <c r="M11" s="51">
        <f t="shared" si="3"/>
        <v>16</v>
      </c>
      <c r="N11" s="114">
        <v>5</v>
      </c>
      <c r="O11" s="51">
        <f t="shared" si="4"/>
        <v>14</v>
      </c>
      <c r="P11" s="110">
        <v>4</v>
      </c>
      <c r="Q11" s="51">
        <f t="shared" si="5"/>
        <v>16</v>
      </c>
      <c r="R11" s="148">
        <v>2</v>
      </c>
      <c r="S11" s="51">
        <f t="shared" si="6"/>
        <v>20</v>
      </c>
      <c r="T11" s="71"/>
      <c r="U11" s="51">
        <f t="shared" si="7"/>
        <v>0</v>
      </c>
      <c r="V11" s="160"/>
      <c r="W11" s="51">
        <f t="shared" si="8"/>
        <v>0</v>
      </c>
      <c r="X11" s="170">
        <v>13</v>
      </c>
      <c r="Y11" s="51">
        <f t="shared" si="9"/>
        <v>4</v>
      </c>
      <c r="Z11" s="12" t="s">
        <v>61</v>
      </c>
      <c r="AA11" s="27" t="s">
        <v>5</v>
      </c>
      <c r="AB11" s="7" t="s">
        <v>165</v>
      </c>
    </row>
    <row r="12" spans="1:28" ht="15.75">
      <c r="A12" s="167">
        <v>3</v>
      </c>
      <c r="B12" s="4">
        <v>45</v>
      </c>
      <c r="C12" s="4">
        <v>100232</v>
      </c>
      <c r="D12" s="4" t="s">
        <v>49</v>
      </c>
      <c r="E12" s="1" t="s">
        <v>105</v>
      </c>
      <c r="F12" s="1" t="s">
        <v>74</v>
      </c>
      <c r="G12" s="47">
        <f t="shared" si="0"/>
        <v>81</v>
      </c>
      <c r="H12" s="110">
        <v>3</v>
      </c>
      <c r="I12" s="51">
        <f t="shared" si="1"/>
        <v>18</v>
      </c>
      <c r="J12" s="142"/>
      <c r="K12" s="51">
        <f t="shared" si="2"/>
        <v>0</v>
      </c>
      <c r="L12" s="148">
        <v>2</v>
      </c>
      <c r="M12" s="51">
        <f t="shared" si="3"/>
        <v>20</v>
      </c>
      <c r="N12" s="114">
        <v>2</v>
      </c>
      <c r="O12" s="51">
        <f t="shared" si="4"/>
        <v>20</v>
      </c>
      <c r="P12" s="110">
        <v>1</v>
      </c>
      <c r="Q12" s="51">
        <f t="shared" si="5"/>
        <v>23</v>
      </c>
      <c r="R12" s="148"/>
      <c r="S12" s="51">
        <f t="shared" si="6"/>
        <v>0</v>
      </c>
      <c r="T12" s="71"/>
      <c r="U12" s="51">
        <f t="shared" si="7"/>
        <v>0</v>
      </c>
      <c r="V12" s="160"/>
      <c r="W12" s="51">
        <f t="shared" si="8"/>
        <v>0</v>
      </c>
      <c r="X12" s="170"/>
      <c r="Y12" s="51">
        <f t="shared" si="9"/>
        <v>0</v>
      </c>
      <c r="Z12" s="12" t="s">
        <v>73</v>
      </c>
      <c r="AA12" s="27" t="s">
        <v>6</v>
      </c>
      <c r="AB12" s="7" t="s">
        <v>22</v>
      </c>
    </row>
    <row r="13" spans="1:28" ht="15.75">
      <c r="A13" s="25">
        <v>4</v>
      </c>
      <c r="B13" s="17">
        <v>6</v>
      </c>
      <c r="C13" s="17">
        <v>100602</v>
      </c>
      <c r="D13" s="17" t="s">
        <v>49</v>
      </c>
      <c r="E13" s="137" t="s">
        <v>224</v>
      </c>
      <c r="F13" s="137" t="s">
        <v>77</v>
      </c>
      <c r="G13" s="47">
        <f t="shared" si="0"/>
        <v>70</v>
      </c>
      <c r="H13" s="69"/>
      <c r="I13" s="51">
        <f t="shared" si="1"/>
        <v>0</v>
      </c>
      <c r="J13" s="141"/>
      <c r="K13" s="51">
        <f t="shared" si="2"/>
        <v>0</v>
      </c>
      <c r="L13" s="148">
        <v>3</v>
      </c>
      <c r="M13" s="51">
        <f t="shared" si="3"/>
        <v>18</v>
      </c>
      <c r="N13" s="69">
        <v>8</v>
      </c>
      <c r="O13" s="51">
        <f t="shared" si="4"/>
        <v>10</v>
      </c>
      <c r="P13" s="69">
        <v>3</v>
      </c>
      <c r="Q13" s="51">
        <f t="shared" si="5"/>
        <v>18</v>
      </c>
      <c r="R13" s="149">
        <v>5</v>
      </c>
      <c r="S13" s="51">
        <f t="shared" si="6"/>
        <v>14</v>
      </c>
      <c r="T13" s="71"/>
      <c r="U13" s="51">
        <f t="shared" si="7"/>
        <v>0</v>
      </c>
      <c r="V13" s="161"/>
      <c r="W13" s="51">
        <f t="shared" si="8"/>
        <v>0</v>
      </c>
      <c r="X13" s="170">
        <v>8</v>
      </c>
      <c r="Y13" s="51">
        <f t="shared" si="9"/>
        <v>10</v>
      </c>
      <c r="Z13" s="137" t="s">
        <v>60</v>
      </c>
      <c r="AA13" s="28"/>
      <c r="AB13" s="20" t="s">
        <v>310</v>
      </c>
    </row>
    <row r="14" spans="1:28" ht="15.75">
      <c r="A14" s="25">
        <v>5</v>
      </c>
      <c r="B14" s="4">
        <v>94</v>
      </c>
      <c r="C14" s="17" t="s">
        <v>244</v>
      </c>
      <c r="D14" s="17" t="s">
        <v>49</v>
      </c>
      <c r="E14" s="1" t="s">
        <v>210</v>
      </c>
      <c r="F14" s="1" t="s">
        <v>203</v>
      </c>
      <c r="G14" s="47">
        <f t="shared" si="0"/>
        <v>69</v>
      </c>
      <c r="H14" s="69">
        <v>1</v>
      </c>
      <c r="I14" s="51">
        <f t="shared" si="1"/>
        <v>23</v>
      </c>
      <c r="J14" s="141"/>
      <c r="K14" s="51">
        <f t="shared" si="2"/>
        <v>0</v>
      </c>
      <c r="L14" s="148"/>
      <c r="M14" s="51">
        <f t="shared" si="3"/>
        <v>0</v>
      </c>
      <c r="N14" s="114"/>
      <c r="O14" s="51">
        <f t="shared" si="4"/>
        <v>0</v>
      </c>
      <c r="P14" s="69"/>
      <c r="Q14" s="51">
        <f t="shared" si="5"/>
        <v>0</v>
      </c>
      <c r="R14" s="148">
        <v>1</v>
      </c>
      <c r="S14" s="51">
        <f t="shared" si="6"/>
        <v>23</v>
      </c>
      <c r="T14" s="71"/>
      <c r="U14" s="51">
        <f t="shared" si="7"/>
        <v>0</v>
      </c>
      <c r="V14" s="160"/>
      <c r="W14" s="51">
        <f t="shared" si="8"/>
        <v>0</v>
      </c>
      <c r="X14" s="170">
        <v>1</v>
      </c>
      <c r="Y14" s="51">
        <f t="shared" si="9"/>
        <v>23</v>
      </c>
      <c r="Z14" s="12"/>
      <c r="AA14" s="27"/>
      <c r="AB14" s="7"/>
    </row>
    <row r="15" spans="1:28" ht="15.75">
      <c r="A15" s="25">
        <v>6</v>
      </c>
      <c r="B15" s="4">
        <v>55</v>
      </c>
      <c r="C15" s="17">
        <v>101035</v>
      </c>
      <c r="D15" s="17" t="s">
        <v>49</v>
      </c>
      <c r="E15" s="1" t="s">
        <v>106</v>
      </c>
      <c r="F15" s="1" t="s">
        <v>107</v>
      </c>
      <c r="G15" s="47">
        <f t="shared" si="0"/>
        <v>65</v>
      </c>
      <c r="H15" s="110">
        <v>8</v>
      </c>
      <c r="I15" s="51">
        <f t="shared" si="1"/>
        <v>10</v>
      </c>
      <c r="J15" s="142"/>
      <c r="K15" s="51">
        <f t="shared" si="2"/>
        <v>0</v>
      </c>
      <c r="L15" s="148">
        <v>5</v>
      </c>
      <c r="M15" s="51">
        <f t="shared" si="3"/>
        <v>14</v>
      </c>
      <c r="N15" s="114">
        <v>7</v>
      </c>
      <c r="O15" s="51">
        <f t="shared" si="4"/>
        <v>11</v>
      </c>
      <c r="P15" s="110">
        <v>6</v>
      </c>
      <c r="Q15" s="51">
        <f t="shared" si="5"/>
        <v>12</v>
      </c>
      <c r="R15" s="148">
        <v>3</v>
      </c>
      <c r="S15" s="51">
        <f t="shared" si="6"/>
        <v>18</v>
      </c>
      <c r="T15" s="71"/>
      <c r="U15" s="51">
        <f t="shared" si="7"/>
        <v>0</v>
      </c>
      <c r="V15" s="160"/>
      <c r="W15" s="51">
        <f t="shared" si="8"/>
        <v>0</v>
      </c>
      <c r="X15" s="170"/>
      <c r="Y15" s="51">
        <f t="shared" si="9"/>
        <v>0</v>
      </c>
      <c r="Z15" s="18" t="s">
        <v>60</v>
      </c>
      <c r="AA15" s="27" t="s">
        <v>6</v>
      </c>
      <c r="AB15" s="7" t="s">
        <v>37</v>
      </c>
    </row>
    <row r="16" spans="1:28" ht="15.75">
      <c r="A16" s="25">
        <v>7</v>
      </c>
      <c r="B16" s="4">
        <v>24</v>
      </c>
      <c r="C16" s="4">
        <v>100116</v>
      </c>
      <c r="D16" s="4" t="s">
        <v>49</v>
      </c>
      <c r="E16" s="1" t="s">
        <v>100</v>
      </c>
      <c r="F16" s="1" t="s">
        <v>101</v>
      </c>
      <c r="G16" s="47">
        <f t="shared" si="0"/>
        <v>64</v>
      </c>
      <c r="H16" s="111">
        <v>7</v>
      </c>
      <c r="I16" s="51">
        <f t="shared" si="1"/>
        <v>11</v>
      </c>
      <c r="J16" s="142"/>
      <c r="K16" s="51">
        <f t="shared" si="2"/>
        <v>0</v>
      </c>
      <c r="L16" s="148">
        <v>7</v>
      </c>
      <c r="M16" s="51">
        <f t="shared" si="3"/>
        <v>11</v>
      </c>
      <c r="N16" s="114">
        <v>6</v>
      </c>
      <c r="O16" s="51">
        <f t="shared" si="4"/>
        <v>12</v>
      </c>
      <c r="P16" s="110">
        <v>9</v>
      </c>
      <c r="Q16" s="51">
        <f t="shared" si="5"/>
        <v>9</v>
      </c>
      <c r="R16" s="149">
        <v>4</v>
      </c>
      <c r="S16" s="51">
        <f t="shared" si="6"/>
        <v>16</v>
      </c>
      <c r="T16" s="72"/>
      <c r="U16" s="51">
        <f t="shared" si="7"/>
        <v>0</v>
      </c>
      <c r="V16" s="161"/>
      <c r="W16" s="51">
        <f t="shared" si="8"/>
        <v>0</v>
      </c>
      <c r="X16" s="170">
        <v>12</v>
      </c>
      <c r="Y16" s="51">
        <f t="shared" si="9"/>
        <v>5</v>
      </c>
      <c r="Z16" s="12" t="s">
        <v>99</v>
      </c>
      <c r="AA16" s="27" t="s">
        <v>5</v>
      </c>
      <c r="AB16" s="13" t="s">
        <v>172</v>
      </c>
    </row>
    <row r="17" spans="1:28" ht="15.75">
      <c r="A17" s="25">
        <v>8</v>
      </c>
      <c r="B17" s="17">
        <v>46</v>
      </c>
      <c r="C17" s="18">
        <v>100585</v>
      </c>
      <c r="D17" s="17" t="s">
        <v>49</v>
      </c>
      <c r="E17" s="18" t="s">
        <v>79</v>
      </c>
      <c r="F17" s="18" t="s">
        <v>80</v>
      </c>
      <c r="G17" s="47">
        <f t="shared" si="0"/>
        <v>45</v>
      </c>
      <c r="H17" s="69">
        <v>10</v>
      </c>
      <c r="I17" s="51">
        <f t="shared" si="1"/>
        <v>8</v>
      </c>
      <c r="J17" s="141"/>
      <c r="K17" s="51">
        <f t="shared" si="2"/>
        <v>0</v>
      </c>
      <c r="L17" s="148">
        <v>11</v>
      </c>
      <c r="M17" s="51">
        <f t="shared" si="3"/>
        <v>6</v>
      </c>
      <c r="N17" s="69">
        <v>10</v>
      </c>
      <c r="O17" s="51">
        <f t="shared" si="4"/>
        <v>8</v>
      </c>
      <c r="P17" s="69">
        <v>10</v>
      </c>
      <c r="Q17" s="51">
        <f t="shared" si="5"/>
        <v>8</v>
      </c>
      <c r="R17" s="149">
        <v>6</v>
      </c>
      <c r="S17" s="51">
        <f t="shared" si="6"/>
        <v>12</v>
      </c>
      <c r="T17" s="71"/>
      <c r="U17" s="51">
        <f t="shared" si="7"/>
        <v>0</v>
      </c>
      <c r="V17" s="161"/>
      <c r="W17" s="51">
        <f t="shared" si="8"/>
        <v>0</v>
      </c>
      <c r="X17" s="170">
        <v>14</v>
      </c>
      <c r="Y17" s="51">
        <f t="shared" si="9"/>
        <v>3</v>
      </c>
      <c r="Z17" s="18" t="s">
        <v>78</v>
      </c>
      <c r="AA17" s="28" t="s">
        <v>3</v>
      </c>
      <c r="AB17" s="21" t="s">
        <v>308</v>
      </c>
    </row>
    <row r="18" spans="1:28" ht="31.5">
      <c r="A18" s="25">
        <v>9</v>
      </c>
      <c r="B18" s="4">
        <v>1</v>
      </c>
      <c r="C18" s="4">
        <v>100270</v>
      </c>
      <c r="D18" s="4" t="s">
        <v>51</v>
      </c>
      <c r="E18" s="1" t="s">
        <v>110</v>
      </c>
      <c r="F18" s="1" t="s">
        <v>111</v>
      </c>
      <c r="G18" s="47">
        <f t="shared" si="0"/>
        <v>43</v>
      </c>
      <c r="H18" s="110">
        <v>1</v>
      </c>
      <c r="I18" s="51">
        <f t="shared" si="1"/>
        <v>23</v>
      </c>
      <c r="J18" s="185"/>
      <c r="K18" s="55">
        <f t="shared" si="2"/>
        <v>0</v>
      </c>
      <c r="L18" s="153"/>
      <c r="M18" s="55">
        <f t="shared" si="3"/>
        <v>0</v>
      </c>
      <c r="N18" s="186"/>
      <c r="O18" s="55">
        <f t="shared" si="4"/>
        <v>0</v>
      </c>
      <c r="P18" s="187"/>
      <c r="Q18" s="55">
        <f t="shared" si="5"/>
        <v>0</v>
      </c>
      <c r="R18" s="153"/>
      <c r="S18" s="55">
        <f t="shared" si="6"/>
        <v>0</v>
      </c>
      <c r="T18" s="73"/>
      <c r="U18" s="55">
        <f t="shared" si="7"/>
        <v>0</v>
      </c>
      <c r="V18" s="188"/>
      <c r="W18" s="55">
        <f t="shared" si="8"/>
        <v>0</v>
      </c>
      <c r="X18" s="184">
        <v>2</v>
      </c>
      <c r="Y18" s="51">
        <f t="shared" si="9"/>
        <v>20</v>
      </c>
      <c r="Z18" s="1" t="s">
        <v>61</v>
      </c>
      <c r="AA18" s="27" t="s">
        <v>6</v>
      </c>
      <c r="AB18" s="13" t="s">
        <v>36</v>
      </c>
    </row>
    <row r="19" spans="1:28" ht="15.75">
      <c r="A19" s="25">
        <v>10</v>
      </c>
      <c r="B19" s="17">
        <v>32</v>
      </c>
      <c r="C19" s="17">
        <v>101024</v>
      </c>
      <c r="D19" s="17" t="s">
        <v>49</v>
      </c>
      <c r="E19" s="137" t="s">
        <v>265</v>
      </c>
      <c r="F19" s="137" t="s">
        <v>266</v>
      </c>
      <c r="G19" s="47">
        <f t="shared" si="0"/>
        <v>42</v>
      </c>
      <c r="H19" s="69">
        <v>5</v>
      </c>
      <c r="I19" s="51">
        <f t="shared" si="1"/>
        <v>14</v>
      </c>
      <c r="J19" s="141"/>
      <c r="K19" s="51">
        <f t="shared" si="2"/>
        <v>0</v>
      </c>
      <c r="L19" s="148">
        <v>6</v>
      </c>
      <c r="M19" s="51">
        <f t="shared" si="3"/>
        <v>12</v>
      </c>
      <c r="N19" s="69">
        <v>4</v>
      </c>
      <c r="O19" s="51">
        <f t="shared" si="4"/>
        <v>16</v>
      </c>
      <c r="P19" s="69"/>
      <c r="Q19" s="51">
        <f t="shared" si="5"/>
        <v>0</v>
      </c>
      <c r="R19" s="149"/>
      <c r="S19" s="51">
        <f t="shared" si="6"/>
        <v>0</v>
      </c>
      <c r="T19" s="71"/>
      <c r="U19" s="51">
        <f t="shared" si="7"/>
        <v>0</v>
      </c>
      <c r="V19" s="161"/>
      <c r="W19" s="51">
        <f t="shared" si="8"/>
        <v>0</v>
      </c>
      <c r="X19" s="170"/>
      <c r="Y19" s="51">
        <f t="shared" si="9"/>
        <v>0</v>
      </c>
      <c r="Z19" s="137" t="s">
        <v>309</v>
      </c>
      <c r="AA19" s="28" t="s">
        <v>30</v>
      </c>
      <c r="AB19" s="20" t="s">
        <v>268</v>
      </c>
    </row>
    <row r="20" spans="1:28" ht="15.75">
      <c r="A20" s="25">
        <v>10</v>
      </c>
      <c r="B20" s="4">
        <v>21</v>
      </c>
      <c r="C20" s="17" t="s">
        <v>244</v>
      </c>
      <c r="D20" s="4" t="s">
        <v>49</v>
      </c>
      <c r="E20" s="1" t="s">
        <v>97</v>
      </c>
      <c r="F20" s="1" t="s">
        <v>230</v>
      </c>
      <c r="G20" s="47">
        <f t="shared" si="0"/>
        <v>42</v>
      </c>
      <c r="H20" s="110">
        <v>6</v>
      </c>
      <c r="I20" s="51">
        <f t="shared" si="1"/>
        <v>12</v>
      </c>
      <c r="J20" s="142"/>
      <c r="K20" s="51">
        <f t="shared" si="2"/>
        <v>0</v>
      </c>
      <c r="L20" s="148">
        <v>8</v>
      </c>
      <c r="M20" s="51">
        <f t="shared" si="3"/>
        <v>10</v>
      </c>
      <c r="N20" s="114"/>
      <c r="O20" s="51">
        <f t="shared" si="4"/>
        <v>0</v>
      </c>
      <c r="P20" s="110">
        <v>7</v>
      </c>
      <c r="Q20" s="51">
        <f t="shared" si="5"/>
        <v>11</v>
      </c>
      <c r="R20" s="148"/>
      <c r="S20" s="51">
        <f t="shared" si="6"/>
        <v>0</v>
      </c>
      <c r="T20" s="71"/>
      <c r="U20" s="51">
        <f t="shared" si="7"/>
        <v>0</v>
      </c>
      <c r="V20" s="160"/>
      <c r="W20" s="51">
        <f t="shared" si="8"/>
        <v>0</v>
      </c>
      <c r="X20" s="170">
        <v>9</v>
      </c>
      <c r="Y20" s="51">
        <f t="shared" si="9"/>
        <v>9</v>
      </c>
      <c r="Z20" s="12" t="s">
        <v>96</v>
      </c>
      <c r="AA20" s="27" t="s">
        <v>6</v>
      </c>
      <c r="AB20" s="7" t="s">
        <v>23</v>
      </c>
    </row>
    <row r="21" spans="1:28" ht="15.75">
      <c r="A21" s="25">
        <v>11</v>
      </c>
      <c r="B21" s="4">
        <v>26</v>
      </c>
      <c r="C21" s="17">
        <v>101029</v>
      </c>
      <c r="D21" s="4" t="s">
        <v>49</v>
      </c>
      <c r="E21" s="1" t="s">
        <v>103</v>
      </c>
      <c r="F21" s="1" t="s">
        <v>104</v>
      </c>
      <c r="G21" s="47">
        <f t="shared" si="0"/>
        <v>38</v>
      </c>
      <c r="H21" s="116">
        <v>9</v>
      </c>
      <c r="I21" s="55">
        <f t="shared" si="1"/>
        <v>9</v>
      </c>
      <c r="J21" s="185"/>
      <c r="K21" s="55">
        <f t="shared" si="2"/>
        <v>0</v>
      </c>
      <c r="L21" s="148">
        <v>10</v>
      </c>
      <c r="M21" s="55">
        <f t="shared" si="3"/>
        <v>8</v>
      </c>
      <c r="N21" s="186">
        <v>9</v>
      </c>
      <c r="O21" s="55">
        <f t="shared" si="4"/>
        <v>9</v>
      </c>
      <c r="P21" s="187">
        <v>8</v>
      </c>
      <c r="Q21" s="55">
        <f t="shared" si="5"/>
        <v>10</v>
      </c>
      <c r="R21" s="148"/>
      <c r="S21" s="55">
        <f t="shared" si="6"/>
        <v>0</v>
      </c>
      <c r="T21" s="71"/>
      <c r="U21" s="51">
        <f t="shared" si="7"/>
        <v>0</v>
      </c>
      <c r="V21" s="142"/>
      <c r="W21" s="51">
        <f t="shared" si="8"/>
        <v>0</v>
      </c>
      <c r="X21" s="170">
        <v>15</v>
      </c>
      <c r="Y21" s="51">
        <f t="shared" si="9"/>
        <v>2</v>
      </c>
      <c r="Z21" s="12" t="s">
        <v>102</v>
      </c>
      <c r="AA21" s="27" t="s">
        <v>8</v>
      </c>
      <c r="AB21" s="7" t="s">
        <v>25</v>
      </c>
    </row>
    <row r="22" spans="1:28" ht="15.75">
      <c r="A22" s="25">
        <v>12</v>
      </c>
      <c r="B22" s="4">
        <v>2</v>
      </c>
      <c r="C22" s="4">
        <v>101027</v>
      </c>
      <c r="D22" s="4" t="s">
        <v>49</v>
      </c>
      <c r="E22" s="1" t="s">
        <v>148</v>
      </c>
      <c r="F22" s="1" t="s">
        <v>149</v>
      </c>
      <c r="G22" s="47">
        <f t="shared" si="0"/>
        <v>32</v>
      </c>
      <c r="H22" s="69"/>
      <c r="I22" s="51">
        <f t="shared" si="1"/>
        <v>0</v>
      </c>
      <c r="J22" s="141"/>
      <c r="K22" s="51">
        <f t="shared" si="2"/>
        <v>0</v>
      </c>
      <c r="L22" s="148"/>
      <c r="M22" s="51">
        <f t="shared" si="3"/>
        <v>0</v>
      </c>
      <c r="N22" s="114"/>
      <c r="O22" s="51">
        <f t="shared" si="4"/>
        <v>0</v>
      </c>
      <c r="P22" s="110">
        <v>5</v>
      </c>
      <c r="Q22" s="51">
        <f t="shared" si="5"/>
        <v>14</v>
      </c>
      <c r="R22" s="148"/>
      <c r="S22" s="51">
        <f t="shared" si="6"/>
        <v>0</v>
      </c>
      <c r="T22" s="71"/>
      <c r="U22" s="51">
        <f t="shared" si="7"/>
        <v>0</v>
      </c>
      <c r="V22" s="142"/>
      <c r="W22" s="51">
        <f t="shared" si="8"/>
        <v>0</v>
      </c>
      <c r="X22" s="170">
        <v>3</v>
      </c>
      <c r="Y22" s="51">
        <f t="shared" si="9"/>
        <v>18</v>
      </c>
      <c r="Z22" s="12" t="s">
        <v>61</v>
      </c>
      <c r="AA22" s="27" t="s">
        <v>5</v>
      </c>
      <c r="AB22" s="13" t="s">
        <v>32</v>
      </c>
    </row>
    <row r="23" spans="1:28" ht="15.75">
      <c r="A23" s="25">
        <v>13</v>
      </c>
      <c r="B23" s="4">
        <v>71</v>
      </c>
      <c r="C23" s="4">
        <v>101094</v>
      </c>
      <c r="D23" s="4" t="s">
        <v>49</v>
      </c>
      <c r="E23" s="1" t="s">
        <v>330</v>
      </c>
      <c r="F23" s="1" t="s">
        <v>331</v>
      </c>
      <c r="G23" s="47">
        <f t="shared" si="0"/>
        <v>29</v>
      </c>
      <c r="H23" s="69"/>
      <c r="I23" s="51">
        <f t="shared" si="1"/>
        <v>0</v>
      </c>
      <c r="J23" s="141"/>
      <c r="K23" s="51">
        <f t="shared" si="2"/>
        <v>0</v>
      </c>
      <c r="L23" s="148"/>
      <c r="M23" s="51">
        <f t="shared" si="3"/>
        <v>0</v>
      </c>
      <c r="N23" s="69">
        <v>3</v>
      </c>
      <c r="O23" s="51">
        <f t="shared" si="4"/>
        <v>18</v>
      </c>
      <c r="P23" s="69"/>
      <c r="Q23" s="51">
        <f t="shared" si="5"/>
        <v>0</v>
      </c>
      <c r="R23" s="148"/>
      <c r="S23" s="51">
        <f t="shared" si="6"/>
        <v>0</v>
      </c>
      <c r="T23" s="71"/>
      <c r="U23" s="51">
        <f t="shared" si="7"/>
        <v>0</v>
      </c>
      <c r="V23" s="160"/>
      <c r="W23" s="51">
        <f t="shared" si="8"/>
        <v>0</v>
      </c>
      <c r="X23" s="170">
        <v>7</v>
      </c>
      <c r="Y23" s="51">
        <f t="shared" si="9"/>
        <v>11</v>
      </c>
      <c r="Z23" s="1" t="s">
        <v>326</v>
      </c>
      <c r="AA23" s="27" t="s">
        <v>3</v>
      </c>
      <c r="AB23" s="13"/>
    </row>
    <row r="24" spans="1:28" ht="15.75">
      <c r="A24" s="25">
        <v>14</v>
      </c>
      <c r="B24" s="17">
        <v>277</v>
      </c>
      <c r="C24" s="17" t="s">
        <v>244</v>
      </c>
      <c r="D24" s="17" t="s">
        <v>49</v>
      </c>
      <c r="E24" s="137" t="s">
        <v>294</v>
      </c>
      <c r="F24" s="137" t="s">
        <v>267</v>
      </c>
      <c r="G24" s="47">
        <f t="shared" si="0"/>
        <v>16</v>
      </c>
      <c r="H24" s="69"/>
      <c r="I24" s="51">
        <f t="shared" si="1"/>
        <v>0</v>
      </c>
      <c r="J24" s="141"/>
      <c r="K24" s="51">
        <f t="shared" si="2"/>
        <v>0</v>
      </c>
      <c r="L24" s="148"/>
      <c r="M24" s="51">
        <f t="shared" si="3"/>
        <v>0</v>
      </c>
      <c r="N24" s="114"/>
      <c r="O24" s="51">
        <f t="shared" si="4"/>
        <v>0</v>
      </c>
      <c r="P24" s="69">
        <v>12</v>
      </c>
      <c r="Q24" s="51">
        <f t="shared" si="5"/>
        <v>5</v>
      </c>
      <c r="R24" s="148">
        <v>7</v>
      </c>
      <c r="S24" s="51">
        <f t="shared" si="6"/>
        <v>11</v>
      </c>
      <c r="T24" s="71"/>
      <c r="U24" s="51">
        <f t="shared" si="7"/>
        <v>0</v>
      </c>
      <c r="V24" s="160"/>
      <c r="W24" s="51">
        <f t="shared" si="8"/>
        <v>0</v>
      </c>
      <c r="X24" s="170"/>
      <c r="Y24" s="51">
        <f t="shared" si="9"/>
        <v>0</v>
      </c>
      <c r="Z24" s="137" t="s">
        <v>270</v>
      </c>
      <c r="AA24" s="28" t="s">
        <v>3</v>
      </c>
      <c r="AB24" s="20" t="s">
        <v>271</v>
      </c>
    </row>
    <row r="25" spans="1:28" ht="15.75">
      <c r="A25" s="25">
        <v>14</v>
      </c>
      <c r="B25" s="4">
        <v>309</v>
      </c>
      <c r="C25" s="17" t="s">
        <v>244</v>
      </c>
      <c r="D25" s="4" t="s">
        <v>49</v>
      </c>
      <c r="E25" s="1" t="s">
        <v>175</v>
      </c>
      <c r="F25" s="1" t="s">
        <v>174</v>
      </c>
      <c r="G25" s="47">
        <f t="shared" si="0"/>
        <v>16</v>
      </c>
      <c r="H25" s="113"/>
      <c r="I25" s="51">
        <f t="shared" si="1"/>
        <v>0</v>
      </c>
      <c r="J25" s="143"/>
      <c r="K25" s="51">
        <f t="shared" si="2"/>
        <v>0</v>
      </c>
      <c r="L25" s="148"/>
      <c r="M25" s="51">
        <f t="shared" si="3"/>
        <v>0</v>
      </c>
      <c r="N25" s="115"/>
      <c r="O25" s="51">
        <f t="shared" si="4"/>
        <v>0</v>
      </c>
      <c r="P25" s="113">
        <v>11</v>
      </c>
      <c r="Q25" s="51">
        <f t="shared" si="5"/>
        <v>6</v>
      </c>
      <c r="R25" s="148">
        <v>8</v>
      </c>
      <c r="S25" s="51">
        <f t="shared" si="6"/>
        <v>10</v>
      </c>
      <c r="T25" s="74"/>
      <c r="U25" s="51">
        <f t="shared" si="7"/>
        <v>0</v>
      </c>
      <c r="V25" s="160"/>
      <c r="W25" s="51">
        <f t="shared" si="8"/>
        <v>0</v>
      </c>
      <c r="X25" s="177"/>
      <c r="Y25" s="51">
        <f t="shared" si="9"/>
        <v>0</v>
      </c>
      <c r="Z25" s="12" t="s">
        <v>176</v>
      </c>
      <c r="AA25" s="27" t="s">
        <v>3</v>
      </c>
      <c r="AB25" s="7"/>
    </row>
    <row r="26" spans="1:28" ht="15.75">
      <c r="A26" s="25">
        <v>15</v>
      </c>
      <c r="B26" s="4">
        <v>10</v>
      </c>
      <c r="C26" s="4">
        <v>101169</v>
      </c>
      <c r="D26" s="4" t="s">
        <v>400</v>
      </c>
      <c r="E26" s="1" t="s">
        <v>332</v>
      </c>
      <c r="F26" s="1" t="s">
        <v>401</v>
      </c>
      <c r="G26" s="47">
        <f t="shared" si="0"/>
        <v>16</v>
      </c>
      <c r="H26" s="113"/>
      <c r="I26" s="51">
        <f t="shared" si="1"/>
        <v>0</v>
      </c>
      <c r="J26" s="143"/>
      <c r="K26" s="51">
        <f t="shared" si="2"/>
        <v>0</v>
      </c>
      <c r="L26" s="148"/>
      <c r="M26" s="51">
        <f t="shared" si="3"/>
        <v>0</v>
      </c>
      <c r="N26" s="115"/>
      <c r="O26" s="51">
        <f t="shared" si="4"/>
        <v>0</v>
      </c>
      <c r="P26" s="69"/>
      <c r="Q26" s="51">
        <f t="shared" si="5"/>
        <v>0</v>
      </c>
      <c r="R26" s="131"/>
      <c r="S26" s="51">
        <f t="shared" si="6"/>
        <v>0</v>
      </c>
      <c r="T26" s="74"/>
      <c r="U26" s="51">
        <f t="shared" si="7"/>
        <v>0</v>
      </c>
      <c r="V26" s="160"/>
      <c r="W26" s="51">
        <f t="shared" si="8"/>
        <v>0</v>
      </c>
      <c r="X26" s="170">
        <v>4</v>
      </c>
      <c r="Y26" s="51">
        <f t="shared" si="9"/>
        <v>16</v>
      </c>
      <c r="Z26" s="1" t="s">
        <v>402</v>
      </c>
      <c r="AA26" s="27" t="s">
        <v>6</v>
      </c>
      <c r="AB26" s="13"/>
    </row>
    <row r="27" spans="1:28" ht="15.75">
      <c r="A27" s="25">
        <v>16</v>
      </c>
      <c r="B27" s="4">
        <v>50</v>
      </c>
      <c r="C27" s="4">
        <v>100117</v>
      </c>
      <c r="D27" s="4" t="s">
        <v>49</v>
      </c>
      <c r="E27" s="1" t="s">
        <v>121</v>
      </c>
      <c r="F27" s="1" t="s">
        <v>218</v>
      </c>
      <c r="G27" s="47">
        <f t="shared" si="0"/>
        <v>15</v>
      </c>
      <c r="H27" s="113"/>
      <c r="I27" s="51">
        <f t="shared" si="1"/>
        <v>0</v>
      </c>
      <c r="J27" s="141"/>
      <c r="K27" s="51">
        <f t="shared" si="2"/>
        <v>0</v>
      </c>
      <c r="L27" s="131">
        <v>9</v>
      </c>
      <c r="M27" s="51">
        <f t="shared" si="3"/>
        <v>9</v>
      </c>
      <c r="N27" s="114">
        <v>11</v>
      </c>
      <c r="O27" s="51">
        <f t="shared" si="4"/>
        <v>6</v>
      </c>
      <c r="P27" s="69"/>
      <c r="Q27" s="51">
        <f t="shared" si="5"/>
        <v>0</v>
      </c>
      <c r="R27" s="131"/>
      <c r="S27" s="51">
        <f t="shared" si="6"/>
        <v>0</v>
      </c>
      <c r="T27" s="74"/>
      <c r="U27" s="51">
        <f t="shared" si="7"/>
        <v>0</v>
      </c>
      <c r="V27" s="160"/>
      <c r="W27" s="51">
        <f t="shared" si="8"/>
        <v>0</v>
      </c>
      <c r="X27" s="170"/>
      <c r="Y27" s="51">
        <f t="shared" si="9"/>
        <v>0</v>
      </c>
      <c r="Z27" s="137" t="s">
        <v>339</v>
      </c>
      <c r="AA27" s="28" t="s">
        <v>30</v>
      </c>
      <c r="AB27" s="21" t="s">
        <v>340</v>
      </c>
    </row>
    <row r="28" spans="1:28" ht="15.75">
      <c r="A28" s="25">
        <v>17</v>
      </c>
      <c r="B28" s="4">
        <v>42</v>
      </c>
      <c r="C28" s="4">
        <v>100008</v>
      </c>
      <c r="D28" s="4" t="s">
        <v>49</v>
      </c>
      <c r="E28" s="12" t="s">
        <v>407</v>
      </c>
      <c r="F28" s="12" t="s">
        <v>408</v>
      </c>
      <c r="G28" s="47">
        <f t="shared" si="0"/>
        <v>14</v>
      </c>
      <c r="H28" s="113"/>
      <c r="I28" s="51">
        <f t="shared" si="1"/>
        <v>0</v>
      </c>
      <c r="J28" s="141"/>
      <c r="K28" s="51">
        <f t="shared" si="2"/>
        <v>0</v>
      </c>
      <c r="L28" s="122"/>
      <c r="M28" s="51">
        <f t="shared" si="3"/>
        <v>0</v>
      </c>
      <c r="N28" s="69"/>
      <c r="O28" s="51">
        <f t="shared" si="4"/>
        <v>0</v>
      </c>
      <c r="P28" s="69"/>
      <c r="Q28" s="51">
        <f t="shared" si="5"/>
        <v>0</v>
      </c>
      <c r="R28" s="122"/>
      <c r="S28" s="51">
        <f t="shared" si="6"/>
        <v>0</v>
      </c>
      <c r="T28" s="74"/>
      <c r="U28" s="51">
        <f t="shared" si="7"/>
        <v>0</v>
      </c>
      <c r="V28" s="160"/>
      <c r="W28" s="51">
        <f t="shared" si="8"/>
        <v>0</v>
      </c>
      <c r="X28" s="170">
        <v>5</v>
      </c>
      <c r="Y28" s="51">
        <f t="shared" si="9"/>
        <v>14</v>
      </c>
      <c r="Z28" s="12"/>
      <c r="AA28" s="27"/>
      <c r="AB28" s="7"/>
    </row>
    <row r="29" spans="1:28" ht="15.75">
      <c r="A29" s="25">
        <v>18</v>
      </c>
      <c r="B29" s="4">
        <v>11</v>
      </c>
      <c r="C29" s="4"/>
      <c r="D29" s="4" t="s">
        <v>49</v>
      </c>
      <c r="E29" s="1" t="s">
        <v>94</v>
      </c>
      <c r="F29" s="1" t="s">
        <v>95</v>
      </c>
      <c r="G29" s="47">
        <f t="shared" si="0"/>
        <v>8</v>
      </c>
      <c r="H29" s="113"/>
      <c r="I29" s="51">
        <f t="shared" si="1"/>
        <v>0</v>
      </c>
      <c r="J29" s="142"/>
      <c r="K29" s="51">
        <f t="shared" si="2"/>
        <v>0</v>
      </c>
      <c r="L29" s="122"/>
      <c r="M29" s="51">
        <f t="shared" si="3"/>
        <v>0</v>
      </c>
      <c r="N29" s="69"/>
      <c r="O29" s="51">
        <f t="shared" si="4"/>
        <v>0</v>
      </c>
      <c r="P29" s="69"/>
      <c r="Q29" s="51">
        <f t="shared" si="5"/>
        <v>0</v>
      </c>
      <c r="R29" s="122"/>
      <c r="S29" s="51">
        <f t="shared" si="6"/>
        <v>0</v>
      </c>
      <c r="T29" s="74"/>
      <c r="U29" s="51">
        <f t="shared" si="7"/>
        <v>0</v>
      </c>
      <c r="V29" s="160"/>
      <c r="W29" s="51">
        <f t="shared" si="8"/>
        <v>0</v>
      </c>
      <c r="X29" s="170">
        <v>10</v>
      </c>
      <c r="Y29" s="51">
        <f t="shared" si="9"/>
        <v>8</v>
      </c>
      <c r="Z29" s="12" t="s">
        <v>93</v>
      </c>
      <c r="AA29" s="27" t="s">
        <v>6</v>
      </c>
      <c r="AB29" s="7" t="s">
        <v>406</v>
      </c>
    </row>
    <row r="30" spans="1:28" ht="15.75">
      <c r="A30" s="25">
        <v>19</v>
      </c>
      <c r="B30" s="4">
        <v>47</v>
      </c>
      <c r="C30" s="4">
        <v>101180</v>
      </c>
      <c r="D30" s="4" t="s">
        <v>400</v>
      </c>
      <c r="E30" s="1" t="s">
        <v>403</v>
      </c>
      <c r="F30" s="1" t="s">
        <v>404</v>
      </c>
      <c r="G30" s="47">
        <f t="shared" si="0"/>
        <v>6</v>
      </c>
      <c r="H30" s="113"/>
      <c r="I30" s="51">
        <f t="shared" si="1"/>
        <v>0</v>
      </c>
      <c r="J30" s="142"/>
      <c r="K30" s="51">
        <f t="shared" si="2"/>
        <v>0</v>
      </c>
      <c r="L30" s="122"/>
      <c r="M30" s="51">
        <f t="shared" si="3"/>
        <v>0</v>
      </c>
      <c r="N30" s="69"/>
      <c r="O30" s="51">
        <f t="shared" si="4"/>
        <v>0</v>
      </c>
      <c r="P30" s="69"/>
      <c r="Q30" s="51">
        <f t="shared" si="5"/>
        <v>0</v>
      </c>
      <c r="R30" s="122"/>
      <c r="S30" s="51">
        <f t="shared" si="6"/>
        <v>0</v>
      </c>
      <c r="T30" s="74"/>
      <c r="U30" s="51">
        <f t="shared" si="7"/>
        <v>0</v>
      </c>
      <c r="V30" s="160"/>
      <c r="W30" s="51">
        <f t="shared" si="8"/>
        <v>0</v>
      </c>
      <c r="X30" s="170">
        <v>11</v>
      </c>
      <c r="Y30" s="51">
        <f t="shared" si="9"/>
        <v>6</v>
      </c>
      <c r="Z30" s="1"/>
      <c r="AA30" s="27" t="s">
        <v>6</v>
      </c>
      <c r="AB30" s="13"/>
    </row>
    <row r="32" spans="5:25" ht="21" customHeight="1">
      <c r="E32" s="23"/>
      <c r="F32" s="23"/>
      <c r="G32" s="221" t="s">
        <v>394</v>
      </c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3"/>
      <c r="V32" s="23"/>
      <c r="W32" s="23"/>
      <c r="X32" s="23"/>
      <c r="Y32" s="23"/>
    </row>
  </sheetData>
  <sheetProtection/>
  <mergeCells count="2">
    <mergeCell ref="T4:W4"/>
    <mergeCell ref="G32:T32"/>
  </mergeCells>
  <printOptions horizontalCentered="1"/>
  <pageMargins left="0.5" right="0.5" top="1" bottom="1" header="0.5" footer="0.5"/>
  <pageSetup fitToHeight="1" fitToWidth="1" horizontalDpi="600" verticalDpi="600" orientation="landscape" paperSize="3" scale="58" r:id="rId1"/>
  <headerFooter alignWithMargins="0">
    <oddHeader>&amp;C&amp;24 600 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140625" style="26" customWidth="1"/>
    <col min="2" max="2" width="8.7109375" style="2" bestFit="1" customWidth="1"/>
    <col min="3" max="3" width="9.28125" style="2" bestFit="1" customWidth="1"/>
    <col min="4" max="4" width="11.421875" style="2" bestFit="1" customWidth="1"/>
    <col min="5" max="5" width="13.00390625" style="8" customWidth="1"/>
    <col min="6" max="6" width="12.8515625" style="8" customWidth="1"/>
    <col min="7" max="7" width="18.421875" style="8" customWidth="1"/>
    <col min="8" max="25" width="7.7109375" style="8" customWidth="1"/>
    <col min="26" max="26" width="15.8515625" style="23" bestFit="1" customWidth="1"/>
    <col min="27" max="27" width="11.140625" style="29" bestFit="1" customWidth="1"/>
    <col min="28" max="28" width="106.28125" style="14" customWidth="1"/>
    <col min="29" max="29" width="0.13671875" style="8" customWidth="1"/>
    <col min="30" max="16384" width="9.140625" style="8" customWidth="1"/>
  </cols>
  <sheetData>
    <row r="1" spans="1:25" ht="15.75">
      <c r="A1" s="44"/>
      <c r="B1" s="44"/>
      <c r="C1" s="43" t="s">
        <v>193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>
      <c r="A2" s="44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38"/>
      <c r="Y2" s="39"/>
    </row>
    <row r="3" spans="1:25" ht="15.75">
      <c r="A3" s="44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8"/>
      <c r="Y3" s="38"/>
    </row>
    <row r="4" spans="1:25" ht="15.75">
      <c r="A4" s="4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21"/>
      <c r="P4" s="40"/>
      <c r="Q4" s="40"/>
      <c r="R4" s="38"/>
      <c r="S4" s="38"/>
      <c r="T4" s="219" t="s">
        <v>348</v>
      </c>
      <c r="U4" s="219"/>
      <c r="V4" s="219"/>
      <c r="W4" s="219"/>
      <c r="X4" s="38"/>
      <c r="Y4" s="38"/>
    </row>
    <row r="5" spans="1:25" ht="15.75">
      <c r="A5" s="44"/>
      <c r="B5" s="39"/>
      <c r="C5" s="45" t="s">
        <v>237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0"/>
      <c r="Q5" s="40"/>
      <c r="R5" s="38"/>
      <c r="S5" s="38"/>
      <c r="T5" s="38" t="s">
        <v>197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44"/>
      <c r="B6" s="40"/>
      <c r="C6" s="40"/>
      <c r="D6" s="40"/>
      <c r="E6" s="40"/>
      <c r="F6" s="40"/>
      <c r="G6" s="40"/>
      <c r="H6" s="38"/>
      <c r="I6" s="38"/>
      <c r="J6" s="56"/>
      <c r="K6" s="54"/>
      <c r="L6" s="39"/>
      <c r="M6" s="39"/>
      <c r="N6" s="38"/>
      <c r="O6" s="38"/>
      <c r="P6" s="56"/>
      <c r="Q6" s="40"/>
      <c r="R6" s="38"/>
      <c r="S6" s="38"/>
      <c r="T6" s="38" t="s">
        <v>188</v>
      </c>
      <c r="U6" s="38"/>
      <c r="V6" s="159" t="s">
        <v>189</v>
      </c>
      <c r="W6" s="38"/>
      <c r="X6" s="159" t="s">
        <v>347</v>
      </c>
      <c r="Y6" s="38"/>
    </row>
    <row r="7" spans="1:28" ht="15.75" customHeight="1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68" t="s">
        <v>250</v>
      </c>
      <c r="I7" s="67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66" t="s">
        <v>190</v>
      </c>
      <c r="Q7" s="67"/>
      <c r="R7" s="126" t="s">
        <v>281</v>
      </c>
      <c r="S7" s="128"/>
      <c r="T7" s="50" t="s">
        <v>282</v>
      </c>
      <c r="U7" s="49"/>
      <c r="V7" s="126" t="s">
        <v>283</v>
      </c>
      <c r="W7" s="128"/>
      <c r="X7" s="66" t="s">
        <v>284</v>
      </c>
      <c r="Y7" s="67"/>
      <c r="Z7" s="7" t="s">
        <v>54</v>
      </c>
      <c r="AA7" s="24" t="s">
        <v>1</v>
      </c>
      <c r="AB7" s="13" t="s">
        <v>2</v>
      </c>
    </row>
    <row r="8" spans="1:28" ht="15.75">
      <c r="A8" s="81"/>
      <c r="B8" s="82"/>
      <c r="C8" s="82"/>
      <c r="D8" s="82"/>
      <c r="E8" s="82"/>
      <c r="F8" s="82"/>
      <c r="G8" s="83"/>
      <c r="Z8" s="85"/>
      <c r="AA8" s="91"/>
      <c r="AB8" s="96"/>
    </row>
    <row r="9" spans="1:28" ht="15.75">
      <c r="A9" s="61"/>
      <c r="B9" s="75"/>
      <c r="C9" s="75"/>
      <c r="D9" s="75"/>
      <c r="E9" s="75"/>
      <c r="F9" s="75"/>
      <c r="G9" s="80"/>
      <c r="H9" s="53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97"/>
      <c r="AA9" s="77"/>
      <c r="AB9" s="78"/>
    </row>
    <row r="10" spans="1:28" ht="15.75">
      <c r="A10" s="167">
        <v>1</v>
      </c>
      <c r="B10" s="16">
        <v>12</v>
      </c>
      <c r="C10" s="4">
        <v>100767</v>
      </c>
      <c r="D10" s="4" t="s">
        <v>50</v>
      </c>
      <c r="E10" s="12" t="s">
        <v>124</v>
      </c>
      <c r="F10" s="12" t="s">
        <v>125</v>
      </c>
      <c r="G10" s="47">
        <f aca="true" t="shared" si="0" ref="G10:G26">I10+K10+M10+O10+Q10+S10+U10+W10+Y10</f>
        <v>108</v>
      </c>
      <c r="H10" s="110">
        <v>4</v>
      </c>
      <c r="I10" s="51">
        <f aca="true" t="shared" si="1" ref="I10:I26"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142"/>
      <c r="K10" s="51">
        <f aca="true" t="shared" si="2" ref="K10:K26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2</v>
      </c>
      <c r="M10" s="51">
        <f aca="true" t="shared" si="3" ref="M10:M26"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114">
        <v>2</v>
      </c>
      <c r="O10" s="51">
        <f aca="true" t="shared" si="4" ref="O10:O26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10">
        <v>3</v>
      </c>
      <c r="Q10" s="51">
        <f aca="true" t="shared" si="5" ref="Q10:Q26">IF($P10=1,23,IF($P10=2,20,IF($P10=3,18,IF($P10=4,16,IF($P10=5,14,IF($P10=6,12,IF($P10=7,11,IF($P10=8,10,0))))))))+IF($P10=9,9,IF($P10=10,8,IF($P10=11,6,IF($P10=12,5,IF($P10=13,4,IF($P10=14,3,IF($P10=15,2,0)))))))+IF($P10=16,1,IF($P10=17,0,0))</f>
        <v>18</v>
      </c>
      <c r="R10" s="124">
        <v>2</v>
      </c>
      <c r="S10" s="51">
        <f aca="true" t="shared" si="6" ref="S10:S26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71"/>
      <c r="U10" s="51">
        <f aca="true" t="shared" si="7" ref="U10:U26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51">
        <f aca="true" t="shared" si="8" ref="W10:W26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0">
        <v>5</v>
      </c>
      <c r="Y10" s="51">
        <f aca="true" t="shared" si="9" ref="Y10:Y26">IF($X10=1,23,IF($X10=2,20,IF($X10=3,18,IF($X10=4,16,IF($X10=5,14,IF($X10=6,12,IF($X10=7,11,IF($X10=8,10,0))))))))+IF($X10=9,9,IF($X10=10,8,IF($X10=11,6,IF($X10=12,5,IF($X10=13,4,IF($X10=14,3,IF($X10=15,2,0)))))))+IF($X10=16,1,IF($X10=17,0,0))</f>
        <v>14</v>
      </c>
      <c r="Z10" s="12" t="s">
        <v>123</v>
      </c>
      <c r="AA10" s="27" t="s">
        <v>6</v>
      </c>
      <c r="AB10" s="13" t="s">
        <v>41</v>
      </c>
    </row>
    <row r="11" spans="1:28" ht="15.75">
      <c r="A11" s="167">
        <v>2</v>
      </c>
      <c r="B11" s="4">
        <v>27</v>
      </c>
      <c r="C11" s="17">
        <v>100254</v>
      </c>
      <c r="D11" s="4" t="s">
        <v>50</v>
      </c>
      <c r="E11" s="1" t="s">
        <v>177</v>
      </c>
      <c r="F11" s="1" t="s">
        <v>178</v>
      </c>
      <c r="G11" s="47">
        <f t="shared" si="0"/>
        <v>99</v>
      </c>
      <c r="H11" s="111">
        <v>5</v>
      </c>
      <c r="I11" s="51">
        <f t="shared" si="1"/>
        <v>14</v>
      </c>
      <c r="J11" s="142"/>
      <c r="K11" s="51">
        <f t="shared" si="2"/>
        <v>0</v>
      </c>
      <c r="L11" s="148">
        <v>7</v>
      </c>
      <c r="M11" s="51">
        <f t="shared" si="3"/>
        <v>11</v>
      </c>
      <c r="N11" s="114">
        <v>1</v>
      </c>
      <c r="O11" s="51">
        <f t="shared" si="4"/>
        <v>23</v>
      </c>
      <c r="P11" s="110">
        <v>8</v>
      </c>
      <c r="Q11" s="51">
        <f t="shared" si="5"/>
        <v>10</v>
      </c>
      <c r="R11" s="125">
        <v>1</v>
      </c>
      <c r="S11" s="51">
        <f t="shared" si="6"/>
        <v>23</v>
      </c>
      <c r="T11" s="72"/>
      <c r="U11" s="51">
        <f t="shared" si="7"/>
        <v>0</v>
      </c>
      <c r="V11" s="161"/>
      <c r="W11" s="51">
        <f t="shared" si="8"/>
        <v>0</v>
      </c>
      <c r="X11" s="170">
        <v>3</v>
      </c>
      <c r="Y11" s="51">
        <f t="shared" si="9"/>
        <v>18</v>
      </c>
      <c r="Z11" s="12" t="s">
        <v>179</v>
      </c>
      <c r="AA11" s="27" t="s">
        <v>7</v>
      </c>
      <c r="AB11" s="13"/>
    </row>
    <row r="12" spans="1:28" ht="15.75">
      <c r="A12" s="167">
        <v>3</v>
      </c>
      <c r="B12" s="4">
        <v>95</v>
      </c>
      <c r="C12" s="17">
        <v>100996</v>
      </c>
      <c r="D12" s="4" t="s">
        <v>50</v>
      </c>
      <c r="E12" s="1" t="s">
        <v>108</v>
      </c>
      <c r="F12" s="1" t="s">
        <v>76</v>
      </c>
      <c r="G12" s="47">
        <f t="shared" si="0"/>
        <v>95</v>
      </c>
      <c r="H12" s="110">
        <v>3</v>
      </c>
      <c r="I12" s="51">
        <f t="shared" si="1"/>
        <v>18</v>
      </c>
      <c r="J12" s="142"/>
      <c r="K12" s="51">
        <f t="shared" si="2"/>
        <v>0</v>
      </c>
      <c r="L12" s="148">
        <v>1</v>
      </c>
      <c r="M12" s="51">
        <f t="shared" si="3"/>
        <v>23</v>
      </c>
      <c r="N12" s="114">
        <v>6</v>
      </c>
      <c r="O12" s="51">
        <f t="shared" si="4"/>
        <v>12</v>
      </c>
      <c r="P12" s="110">
        <v>4</v>
      </c>
      <c r="Q12" s="51">
        <f t="shared" si="5"/>
        <v>16</v>
      </c>
      <c r="R12" s="124">
        <v>4</v>
      </c>
      <c r="S12" s="51">
        <f t="shared" si="6"/>
        <v>16</v>
      </c>
      <c r="T12" s="71"/>
      <c r="U12" s="51">
        <f t="shared" si="7"/>
        <v>0</v>
      </c>
      <c r="V12" s="160"/>
      <c r="W12" s="51">
        <f t="shared" si="8"/>
        <v>0</v>
      </c>
      <c r="X12" s="170">
        <v>8</v>
      </c>
      <c r="Y12" s="51">
        <f t="shared" si="9"/>
        <v>10</v>
      </c>
      <c r="Z12" s="12" t="s">
        <v>61</v>
      </c>
      <c r="AA12" s="27" t="s">
        <v>6</v>
      </c>
      <c r="AB12" s="13" t="s">
        <v>29</v>
      </c>
    </row>
    <row r="13" spans="1:28" ht="15.75">
      <c r="A13" s="25">
        <v>4</v>
      </c>
      <c r="B13" s="4">
        <v>15</v>
      </c>
      <c r="C13" s="17" t="s">
        <v>272</v>
      </c>
      <c r="D13" s="4" t="s">
        <v>50</v>
      </c>
      <c r="E13" s="1" t="s">
        <v>115</v>
      </c>
      <c r="F13" s="1" t="s">
        <v>116</v>
      </c>
      <c r="G13" s="47">
        <f t="shared" si="0"/>
        <v>88</v>
      </c>
      <c r="H13" s="110">
        <v>2</v>
      </c>
      <c r="I13" s="51">
        <f t="shared" si="1"/>
        <v>20</v>
      </c>
      <c r="J13" s="142"/>
      <c r="K13" s="51">
        <f t="shared" si="2"/>
        <v>0</v>
      </c>
      <c r="L13" s="148">
        <v>9</v>
      </c>
      <c r="M13" s="51">
        <f t="shared" si="3"/>
        <v>9</v>
      </c>
      <c r="N13" s="114">
        <v>4</v>
      </c>
      <c r="O13" s="51">
        <f t="shared" si="4"/>
        <v>16</v>
      </c>
      <c r="P13" s="110">
        <v>2</v>
      </c>
      <c r="Q13" s="51">
        <f t="shared" si="5"/>
        <v>20</v>
      </c>
      <c r="R13" s="124">
        <v>6</v>
      </c>
      <c r="S13" s="51">
        <f t="shared" si="6"/>
        <v>12</v>
      </c>
      <c r="T13" s="71"/>
      <c r="U13" s="51">
        <f t="shared" si="7"/>
        <v>0</v>
      </c>
      <c r="V13" s="160"/>
      <c r="W13" s="51">
        <f t="shared" si="8"/>
        <v>0</v>
      </c>
      <c r="X13" s="170">
        <v>7</v>
      </c>
      <c r="Y13" s="51">
        <f t="shared" si="9"/>
        <v>11</v>
      </c>
      <c r="Z13" s="12" t="s">
        <v>87</v>
      </c>
      <c r="AA13" s="27" t="s">
        <v>6</v>
      </c>
      <c r="AB13" s="13" t="s">
        <v>20</v>
      </c>
    </row>
    <row r="14" spans="1:28" ht="15.75">
      <c r="A14" s="25">
        <v>5</v>
      </c>
      <c r="B14" s="4">
        <v>11</v>
      </c>
      <c r="C14" s="17" t="s">
        <v>273</v>
      </c>
      <c r="D14" s="4" t="s">
        <v>50</v>
      </c>
      <c r="E14" s="1" t="s">
        <v>113</v>
      </c>
      <c r="F14" s="1" t="s">
        <v>114</v>
      </c>
      <c r="G14" s="47">
        <f t="shared" si="0"/>
        <v>69</v>
      </c>
      <c r="H14" s="69">
        <v>7</v>
      </c>
      <c r="I14" s="51">
        <f t="shared" si="1"/>
        <v>11</v>
      </c>
      <c r="J14" s="142"/>
      <c r="K14" s="51">
        <f t="shared" si="2"/>
        <v>0</v>
      </c>
      <c r="L14" s="148">
        <v>6</v>
      </c>
      <c r="M14" s="51">
        <f t="shared" si="3"/>
        <v>12</v>
      </c>
      <c r="N14" s="114">
        <v>3</v>
      </c>
      <c r="O14" s="51">
        <f t="shared" si="4"/>
        <v>18</v>
      </c>
      <c r="P14" s="110">
        <v>6</v>
      </c>
      <c r="Q14" s="51">
        <f t="shared" si="5"/>
        <v>12</v>
      </c>
      <c r="R14" s="124"/>
      <c r="S14" s="51">
        <f t="shared" si="6"/>
        <v>0</v>
      </c>
      <c r="T14" s="71"/>
      <c r="U14" s="51">
        <f t="shared" si="7"/>
        <v>0</v>
      </c>
      <c r="V14" s="160"/>
      <c r="W14" s="51">
        <f t="shared" si="8"/>
        <v>0</v>
      </c>
      <c r="X14" s="170">
        <v>4</v>
      </c>
      <c r="Y14" s="51">
        <f t="shared" si="9"/>
        <v>16</v>
      </c>
      <c r="Z14" s="12" t="s">
        <v>112</v>
      </c>
      <c r="AA14" s="27" t="s">
        <v>7</v>
      </c>
      <c r="AB14" s="13" t="s">
        <v>33</v>
      </c>
    </row>
    <row r="15" spans="1:28" ht="15.75">
      <c r="A15" s="25">
        <v>6</v>
      </c>
      <c r="B15" s="4">
        <v>73</v>
      </c>
      <c r="C15" s="4">
        <v>100769</v>
      </c>
      <c r="D15" s="4" t="s">
        <v>50</v>
      </c>
      <c r="E15" s="1" t="s">
        <v>212</v>
      </c>
      <c r="F15" s="1" t="s">
        <v>213</v>
      </c>
      <c r="G15" s="47">
        <f t="shared" si="0"/>
        <v>65</v>
      </c>
      <c r="H15" s="69">
        <v>10</v>
      </c>
      <c r="I15" s="51">
        <f t="shared" si="1"/>
        <v>8</v>
      </c>
      <c r="J15" s="141"/>
      <c r="K15" s="51">
        <f t="shared" si="2"/>
        <v>0</v>
      </c>
      <c r="L15" s="148">
        <v>5</v>
      </c>
      <c r="M15" s="51">
        <f t="shared" si="3"/>
        <v>14</v>
      </c>
      <c r="N15" s="114"/>
      <c r="O15" s="51">
        <f t="shared" si="4"/>
        <v>0</v>
      </c>
      <c r="P15" s="69">
        <v>1</v>
      </c>
      <c r="Q15" s="51">
        <f t="shared" si="5"/>
        <v>23</v>
      </c>
      <c r="R15" s="124"/>
      <c r="S15" s="51">
        <f t="shared" si="6"/>
        <v>0</v>
      </c>
      <c r="T15" s="71"/>
      <c r="U15" s="51">
        <f t="shared" si="7"/>
        <v>0</v>
      </c>
      <c r="V15" s="160"/>
      <c r="W15" s="51">
        <f t="shared" si="8"/>
        <v>0</v>
      </c>
      <c r="X15" s="170">
        <v>2</v>
      </c>
      <c r="Y15" s="51">
        <f t="shared" si="9"/>
        <v>20</v>
      </c>
      <c r="Z15" s="12"/>
      <c r="AA15" s="27"/>
      <c r="AB15" s="13"/>
    </row>
    <row r="16" spans="1:28" ht="15.75">
      <c r="A16" s="25">
        <v>7</v>
      </c>
      <c r="B16" s="16">
        <v>81</v>
      </c>
      <c r="C16" s="4">
        <v>100255</v>
      </c>
      <c r="D16" s="4" t="s">
        <v>50</v>
      </c>
      <c r="E16" s="1" t="s">
        <v>223</v>
      </c>
      <c r="F16" s="1" t="s">
        <v>178</v>
      </c>
      <c r="G16" s="47">
        <f t="shared" si="0"/>
        <v>56</v>
      </c>
      <c r="H16" s="69">
        <v>6</v>
      </c>
      <c r="I16" s="51">
        <f t="shared" si="1"/>
        <v>12</v>
      </c>
      <c r="J16" s="141"/>
      <c r="K16" s="51">
        <f t="shared" si="2"/>
        <v>0</v>
      </c>
      <c r="L16" s="148">
        <v>8</v>
      </c>
      <c r="M16" s="51">
        <f t="shared" si="3"/>
        <v>10</v>
      </c>
      <c r="N16" s="114">
        <v>5</v>
      </c>
      <c r="O16" s="51">
        <f t="shared" si="4"/>
        <v>14</v>
      </c>
      <c r="P16" s="69">
        <v>11</v>
      </c>
      <c r="Q16" s="51">
        <f t="shared" si="5"/>
        <v>6</v>
      </c>
      <c r="R16" s="124">
        <v>5</v>
      </c>
      <c r="S16" s="51">
        <f t="shared" si="6"/>
        <v>14</v>
      </c>
      <c r="T16" s="71"/>
      <c r="U16" s="51">
        <f t="shared" si="7"/>
        <v>0</v>
      </c>
      <c r="V16" s="160"/>
      <c r="W16" s="51">
        <f t="shared" si="8"/>
        <v>0</v>
      </c>
      <c r="X16" s="170"/>
      <c r="Y16" s="51">
        <f t="shared" si="9"/>
        <v>0</v>
      </c>
      <c r="Z16" s="18" t="s">
        <v>179</v>
      </c>
      <c r="AA16" s="27"/>
      <c r="AB16" s="13"/>
    </row>
    <row r="17" spans="1:28" ht="15.75">
      <c r="A17" s="25">
        <v>8</v>
      </c>
      <c r="B17" s="4">
        <v>42</v>
      </c>
      <c r="C17" s="17">
        <v>101023</v>
      </c>
      <c r="D17" s="4" t="s">
        <v>50</v>
      </c>
      <c r="E17" s="1" t="s">
        <v>126</v>
      </c>
      <c r="F17" s="1" t="s">
        <v>127</v>
      </c>
      <c r="G17" s="47">
        <f t="shared" si="0"/>
        <v>55</v>
      </c>
      <c r="H17" s="69">
        <v>9</v>
      </c>
      <c r="I17" s="51">
        <f t="shared" si="1"/>
        <v>9</v>
      </c>
      <c r="J17" s="141"/>
      <c r="K17" s="51">
        <f t="shared" si="2"/>
        <v>0</v>
      </c>
      <c r="L17" s="148">
        <v>11</v>
      </c>
      <c r="M17" s="51">
        <f t="shared" si="3"/>
        <v>6</v>
      </c>
      <c r="N17" s="114">
        <v>7</v>
      </c>
      <c r="O17" s="51">
        <f t="shared" si="4"/>
        <v>11</v>
      </c>
      <c r="P17" s="110">
        <v>9</v>
      </c>
      <c r="Q17" s="51">
        <f t="shared" si="5"/>
        <v>9</v>
      </c>
      <c r="R17" s="124">
        <v>7</v>
      </c>
      <c r="S17" s="51">
        <f t="shared" si="6"/>
        <v>11</v>
      </c>
      <c r="T17" s="71"/>
      <c r="U17" s="51">
        <f t="shared" si="7"/>
        <v>0</v>
      </c>
      <c r="V17" s="160"/>
      <c r="W17" s="51">
        <f t="shared" si="8"/>
        <v>0</v>
      </c>
      <c r="X17" s="170">
        <v>9</v>
      </c>
      <c r="Y17" s="51">
        <f t="shared" si="9"/>
        <v>9</v>
      </c>
      <c r="Z17" s="12" t="s">
        <v>61</v>
      </c>
      <c r="AA17" s="27" t="s">
        <v>6</v>
      </c>
      <c r="AB17" s="20" t="s">
        <v>312</v>
      </c>
    </row>
    <row r="18" spans="1:28" ht="15.75">
      <c r="A18" s="25">
        <v>9</v>
      </c>
      <c r="B18" s="4">
        <v>1</v>
      </c>
      <c r="C18" s="4">
        <v>100270</v>
      </c>
      <c r="D18" s="4" t="s">
        <v>50</v>
      </c>
      <c r="E18" s="1" t="s">
        <v>110</v>
      </c>
      <c r="F18" s="1" t="s">
        <v>111</v>
      </c>
      <c r="G18" s="47">
        <f t="shared" si="0"/>
        <v>46</v>
      </c>
      <c r="H18" s="113">
        <v>1</v>
      </c>
      <c r="I18" s="51">
        <f t="shared" si="1"/>
        <v>23</v>
      </c>
      <c r="J18" s="143"/>
      <c r="K18" s="51">
        <f t="shared" si="2"/>
        <v>0</v>
      </c>
      <c r="L18" s="148"/>
      <c r="M18" s="51">
        <f t="shared" si="3"/>
        <v>0</v>
      </c>
      <c r="N18" s="115"/>
      <c r="O18" s="51">
        <f t="shared" si="4"/>
        <v>0</v>
      </c>
      <c r="P18" s="113"/>
      <c r="Q18" s="51">
        <f t="shared" si="5"/>
        <v>0</v>
      </c>
      <c r="R18" s="124"/>
      <c r="S18" s="51">
        <f t="shared" si="6"/>
        <v>0</v>
      </c>
      <c r="T18" s="74"/>
      <c r="U18" s="51">
        <f t="shared" si="7"/>
        <v>0</v>
      </c>
      <c r="V18" s="160"/>
      <c r="W18" s="51">
        <f t="shared" si="8"/>
        <v>0</v>
      </c>
      <c r="X18" s="177">
        <v>1</v>
      </c>
      <c r="Y18" s="51">
        <f t="shared" si="9"/>
        <v>23</v>
      </c>
      <c r="Z18" s="12"/>
      <c r="AA18" s="27"/>
      <c r="AB18" s="13"/>
    </row>
    <row r="19" spans="1:28" ht="15.75">
      <c r="A19" s="25">
        <v>10</v>
      </c>
      <c r="B19" s="4">
        <v>90</v>
      </c>
      <c r="C19" s="17">
        <v>101020</v>
      </c>
      <c r="D19" s="4" t="s">
        <v>50</v>
      </c>
      <c r="E19" s="1" t="s">
        <v>211</v>
      </c>
      <c r="F19" s="1" t="s">
        <v>95</v>
      </c>
      <c r="G19" s="47">
        <f t="shared" si="0"/>
        <v>41</v>
      </c>
      <c r="H19" s="69"/>
      <c r="I19" s="51">
        <f t="shared" si="1"/>
        <v>0</v>
      </c>
      <c r="J19" s="141"/>
      <c r="K19" s="51">
        <f t="shared" si="2"/>
        <v>0</v>
      </c>
      <c r="L19" s="148">
        <v>3</v>
      </c>
      <c r="M19" s="51">
        <f t="shared" si="3"/>
        <v>18</v>
      </c>
      <c r="N19" s="114"/>
      <c r="O19" s="51">
        <f t="shared" si="4"/>
        <v>0</v>
      </c>
      <c r="P19" s="69">
        <v>7</v>
      </c>
      <c r="Q19" s="51">
        <f t="shared" si="5"/>
        <v>11</v>
      </c>
      <c r="R19" s="124"/>
      <c r="S19" s="51">
        <f t="shared" si="6"/>
        <v>0</v>
      </c>
      <c r="T19" s="71"/>
      <c r="U19" s="51">
        <f t="shared" si="7"/>
        <v>0</v>
      </c>
      <c r="V19" s="160"/>
      <c r="W19" s="51">
        <f t="shared" si="8"/>
        <v>0</v>
      </c>
      <c r="X19" s="170">
        <v>6</v>
      </c>
      <c r="Y19" s="51">
        <f t="shared" si="9"/>
        <v>12</v>
      </c>
      <c r="Z19" s="12"/>
      <c r="AA19" s="27"/>
      <c r="AB19" s="13"/>
    </row>
    <row r="20" spans="1:28" ht="15.75">
      <c r="A20" s="25">
        <v>11</v>
      </c>
      <c r="B20" s="4">
        <v>69</v>
      </c>
      <c r="C20" s="4">
        <v>100632</v>
      </c>
      <c r="D20" s="4" t="s">
        <v>324</v>
      </c>
      <c r="E20" s="1" t="s">
        <v>218</v>
      </c>
      <c r="F20" s="1" t="s">
        <v>325</v>
      </c>
      <c r="G20" s="47">
        <f t="shared" si="0"/>
        <v>28</v>
      </c>
      <c r="H20" s="69"/>
      <c r="I20" s="51">
        <f t="shared" si="1"/>
        <v>0</v>
      </c>
      <c r="J20" s="141"/>
      <c r="K20" s="51">
        <f t="shared" si="2"/>
        <v>0</v>
      </c>
      <c r="L20" s="148"/>
      <c r="M20" s="51">
        <f t="shared" si="3"/>
        <v>0</v>
      </c>
      <c r="N20" s="114">
        <v>8</v>
      </c>
      <c r="O20" s="51">
        <f t="shared" si="4"/>
        <v>10</v>
      </c>
      <c r="P20" s="110"/>
      <c r="Q20" s="51">
        <f t="shared" si="5"/>
        <v>0</v>
      </c>
      <c r="R20" s="124">
        <v>3</v>
      </c>
      <c r="S20" s="51">
        <f t="shared" si="6"/>
        <v>18</v>
      </c>
      <c r="T20" s="71"/>
      <c r="U20" s="51">
        <f t="shared" si="7"/>
        <v>0</v>
      </c>
      <c r="V20" s="160"/>
      <c r="W20" s="51">
        <f t="shared" si="8"/>
        <v>0</v>
      </c>
      <c r="X20" s="170"/>
      <c r="Y20" s="51">
        <f t="shared" si="9"/>
        <v>0</v>
      </c>
      <c r="Z20" s="12" t="s">
        <v>326</v>
      </c>
      <c r="AA20" s="27" t="s">
        <v>6</v>
      </c>
      <c r="AB20" s="13" t="s">
        <v>327</v>
      </c>
    </row>
    <row r="21" spans="1:28" ht="15.75">
      <c r="A21" s="25">
        <v>12</v>
      </c>
      <c r="B21" s="4">
        <v>28</v>
      </c>
      <c r="C21" s="4">
        <v>100565</v>
      </c>
      <c r="D21" s="4" t="s">
        <v>50</v>
      </c>
      <c r="E21" s="1" t="s">
        <v>214</v>
      </c>
      <c r="F21" s="1" t="s">
        <v>215</v>
      </c>
      <c r="G21" s="47">
        <f t="shared" si="0"/>
        <v>23</v>
      </c>
      <c r="H21" s="69">
        <v>11</v>
      </c>
      <c r="I21" s="51">
        <f t="shared" si="1"/>
        <v>6</v>
      </c>
      <c r="J21" s="141"/>
      <c r="K21" s="51">
        <f t="shared" si="2"/>
        <v>0</v>
      </c>
      <c r="L21" s="148">
        <v>10</v>
      </c>
      <c r="M21" s="51">
        <f t="shared" si="3"/>
        <v>8</v>
      </c>
      <c r="N21" s="114">
        <v>9</v>
      </c>
      <c r="O21" s="51">
        <f t="shared" si="4"/>
        <v>9</v>
      </c>
      <c r="P21" s="69"/>
      <c r="Q21" s="51">
        <f t="shared" si="5"/>
        <v>0</v>
      </c>
      <c r="R21" s="124"/>
      <c r="S21" s="51">
        <f t="shared" si="6"/>
        <v>0</v>
      </c>
      <c r="T21" s="71"/>
      <c r="U21" s="51">
        <f t="shared" si="7"/>
        <v>0</v>
      </c>
      <c r="V21" s="160"/>
      <c r="W21" s="51">
        <f t="shared" si="8"/>
        <v>0</v>
      </c>
      <c r="X21" s="170"/>
      <c r="Y21" s="51">
        <f t="shared" si="9"/>
        <v>0</v>
      </c>
      <c r="Z21" s="12"/>
      <c r="AA21" s="27"/>
      <c r="AB21" s="13"/>
    </row>
    <row r="22" spans="1:28" ht="15.75">
      <c r="A22" s="25">
        <v>13</v>
      </c>
      <c r="B22" s="4">
        <v>49</v>
      </c>
      <c r="C22" s="17" t="s">
        <v>274</v>
      </c>
      <c r="D22" s="4" t="s">
        <v>50</v>
      </c>
      <c r="E22" s="1" t="s">
        <v>119</v>
      </c>
      <c r="F22" s="1" t="s">
        <v>120</v>
      </c>
      <c r="G22" s="47">
        <f t="shared" si="0"/>
        <v>21</v>
      </c>
      <c r="H22" s="110">
        <v>12</v>
      </c>
      <c r="I22" s="51">
        <f t="shared" si="1"/>
        <v>5</v>
      </c>
      <c r="J22" s="142"/>
      <c r="K22" s="51">
        <f t="shared" si="2"/>
        <v>0</v>
      </c>
      <c r="L22" s="148">
        <v>4</v>
      </c>
      <c r="M22" s="51">
        <f t="shared" si="3"/>
        <v>16</v>
      </c>
      <c r="N22" s="114"/>
      <c r="O22" s="51">
        <f t="shared" si="4"/>
        <v>0</v>
      </c>
      <c r="P22" s="110"/>
      <c r="Q22" s="51">
        <f t="shared" si="5"/>
        <v>0</v>
      </c>
      <c r="R22" s="124"/>
      <c r="S22" s="51">
        <f t="shared" si="6"/>
        <v>0</v>
      </c>
      <c r="T22" s="71"/>
      <c r="U22" s="51">
        <f t="shared" si="7"/>
        <v>0</v>
      </c>
      <c r="V22" s="160"/>
      <c r="W22" s="51">
        <f t="shared" si="8"/>
        <v>0</v>
      </c>
      <c r="X22" s="170"/>
      <c r="Y22" s="51">
        <f t="shared" si="9"/>
        <v>0</v>
      </c>
      <c r="Z22" s="12" t="s">
        <v>118</v>
      </c>
      <c r="AA22" s="27" t="s">
        <v>6</v>
      </c>
      <c r="AB22" s="13" t="s">
        <v>42</v>
      </c>
    </row>
    <row r="23" spans="1:28" ht="31.5">
      <c r="A23" s="25">
        <v>14</v>
      </c>
      <c r="B23" s="17">
        <v>89</v>
      </c>
      <c r="C23" s="17">
        <v>101065</v>
      </c>
      <c r="D23" s="17" t="s">
        <v>50</v>
      </c>
      <c r="E23" s="137" t="s">
        <v>109</v>
      </c>
      <c r="F23" s="137" t="s">
        <v>95</v>
      </c>
      <c r="G23" s="47">
        <f t="shared" si="0"/>
        <v>18</v>
      </c>
      <c r="H23" s="110">
        <v>8</v>
      </c>
      <c r="I23" s="51">
        <f t="shared" si="1"/>
        <v>10</v>
      </c>
      <c r="J23" s="142"/>
      <c r="K23" s="51">
        <f t="shared" si="2"/>
        <v>0</v>
      </c>
      <c r="L23" s="148"/>
      <c r="M23" s="51">
        <f t="shared" si="3"/>
        <v>0</v>
      </c>
      <c r="N23" s="114"/>
      <c r="O23" s="51">
        <f t="shared" si="4"/>
        <v>0</v>
      </c>
      <c r="P23" s="110">
        <v>10</v>
      </c>
      <c r="Q23" s="51">
        <f t="shared" si="5"/>
        <v>8</v>
      </c>
      <c r="R23" s="124"/>
      <c r="S23" s="51">
        <f t="shared" si="6"/>
        <v>0</v>
      </c>
      <c r="T23" s="71"/>
      <c r="U23" s="51">
        <f t="shared" si="7"/>
        <v>0</v>
      </c>
      <c r="V23" s="160"/>
      <c r="W23" s="51">
        <f t="shared" si="8"/>
        <v>0</v>
      </c>
      <c r="X23" s="170"/>
      <c r="Y23" s="51">
        <f t="shared" si="9"/>
        <v>0</v>
      </c>
      <c r="Z23" s="137" t="s">
        <v>93</v>
      </c>
      <c r="AA23" s="28" t="s">
        <v>6</v>
      </c>
      <c r="AB23" s="20" t="s">
        <v>161</v>
      </c>
    </row>
    <row r="24" spans="1:28" ht="31.5">
      <c r="A24" s="25">
        <v>15</v>
      </c>
      <c r="B24" s="4">
        <v>88</v>
      </c>
      <c r="C24" s="4">
        <v>100085</v>
      </c>
      <c r="D24" s="4" t="s">
        <v>50</v>
      </c>
      <c r="E24" s="1" t="s">
        <v>121</v>
      </c>
      <c r="F24" s="1" t="s">
        <v>122</v>
      </c>
      <c r="G24" s="47">
        <f t="shared" si="0"/>
        <v>14</v>
      </c>
      <c r="H24" s="113"/>
      <c r="I24" s="51">
        <f t="shared" si="1"/>
        <v>0</v>
      </c>
      <c r="J24" s="143"/>
      <c r="K24" s="51">
        <f t="shared" si="2"/>
        <v>0</v>
      </c>
      <c r="L24" s="148"/>
      <c r="M24" s="51">
        <f t="shared" si="3"/>
        <v>0</v>
      </c>
      <c r="N24" s="115"/>
      <c r="O24" s="51">
        <f t="shared" si="4"/>
        <v>0</v>
      </c>
      <c r="P24" s="113">
        <v>5</v>
      </c>
      <c r="Q24" s="51">
        <f t="shared" si="5"/>
        <v>14</v>
      </c>
      <c r="R24" s="124"/>
      <c r="S24" s="51">
        <f t="shared" si="6"/>
        <v>0</v>
      </c>
      <c r="T24" s="74"/>
      <c r="U24" s="51">
        <f t="shared" si="7"/>
        <v>0</v>
      </c>
      <c r="V24" s="160"/>
      <c r="W24" s="51">
        <f t="shared" si="8"/>
        <v>0</v>
      </c>
      <c r="X24" s="177"/>
      <c r="Y24" s="51">
        <f t="shared" si="9"/>
        <v>0</v>
      </c>
      <c r="Z24" s="12" t="s">
        <v>61</v>
      </c>
      <c r="AA24" s="27" t="s">
        <v>5</v>
      </c>
      <c r="AB24" s="13" t="s">
        <v>39</v>
      </c>
    </row>
    <row r="25" spans="1:28" ht="15.75">
      <c r="A25" s="25">
        <v>16</v>
      </c>
      <c r="B25" s="4">
        <v>32</v>
      </c>
      <c r="C25" s="4" t="s">
        <v>409</v>
      </c>
      <c r="D25" s="4" t="s">
        <v>50</v>
      </c>
      <c r="E25" s="1" t="s">
        <v>113</v>
      </c>
      <c r="F25" s="1" t="s">
        <v>410</v>
      </c>
      <c r="G25" s="47">
        <f t="shared" si="0"/>
        <v>8</v>
      </c>
      <c r="H25" s="113"/>
      <c r="I25" s="51">
        <f t="shared" si="1"/>
        <v>0</v>
      </c>
      <c r="J25" s="143"/>
      <c r="K25" s="51">
        <f t="shared" si="2"/>
        <v>0</v>
      </c>
      <c r="L25" s="148"/>
      <c r="M25" s="51">
        <f t="shared" si="3"/>
        <v>0</v>
      </c>
      <c r="N25" s="115"/>
      <c r="O25" s="51">
        <f t="shared" si="4"/>
        <v>0</v>
      </c>
      <c r="P25" s="110"/>
      <c r="Q25" s="51">
        <f t="shared" si="5"/>
        <v>0</v>
      </c>
      <c r="R25" s="124"/>
      <c r="S25" s="51">
        <f t="shared" si="6"/>
        <v>0</v>
      </c>
      <c r="T25" s="74"/>
      <c r="U25" s="51">
        <f t="shared" si="7"/>
        <v>0</v>
      </c>
      <c r="V25" s="160"/>
      <c r="W25" s="51">
        <f t="shared" si="8"/>
        <v>0</v>
      </c>
      <c r="X25" s="177">
        <v>10</v>
      </c>
      <c r="Y25" s="51">
        <f t="shared" si="9"/>
        <v>8</v>
      </c>
      <c r="Z25" s="12"/>
      <c r="AA25" s="27" t="s">
        <v>6</v>
      </c>
      <c r="AB25" s="13"/>
    </row>
    <row r="26" spans="1:28" ht="15.75">
      <c r="A26" s="25">
        <v>17</v>
      </c>
      <c r="B26" s="4">
        <v>67</v>
      </c>
      <c r="C26" s="4" t="s">
        <v>244</v>
      </c>
      <c r="D26" s="4" t="s">
        <v>50</v>
      </c>
      <c r="E26" s="1" t="s">
        <v>94</v>
      </c>
      <c r="F26" s="1" t="s">
        <v>74</v>
      </c>
      <c r="G26" s="47">
        <f t="shared" si="0"/>
        <v>6</v>
      </c>
      <c r="H26" s="69"/>
      <c r="I26" s="51">
        <f t="shared" si="1"/>
        <v>0</v>
      </c>
      <c r="J26" s="142"/>
      <c r="K26" s="51">
        <f t="shared" si="2"/>
        <v>0</v>
      </c>
      <c r="L26" s="122"/>
      <c r="M26" s="51">
        <f t="shared" si="3"/>
        <v>0</v>
      </c>
      <c r="N26" s="69"/>
      <c r="O26" s="51">
        <f t="shared" si="4"/>
        <v>0</v>
      </c>
      <c r="P26" s="110"/>
      <c r="Q26" s="51">
        <f t="shared" si="5"/>
        <v>0</v>
      </c>
      <c r="R26" s="183"/>
      <c r="S26" s="51">
        <f t="shared" si="6"/>
        <v>0</v>
      </c>
      <c r="T26" s="71"/>
      <c r="U26" s="51">
        <f t="shared" si="7"/>
        <v>0</v>
      </c>
      <c r="V26" s="182"/>
      <c r="W26" s="51">
        <f t="shared" si="8"/>
        <v>0</v>
      </c>
      <c r="X26" s="177">
        <v>11</v>
      </c>
      <c r="Y26" s="51">
        <f t="shared" si="9"/>
        <v>6</v>
      </c>
      <c r="Z26" s="12" t="s">
        <v>96</v>
      </c>
      <c r="AA26" s="27"/>
      <c r="AB26" s="13" t="s">
        <v>411</v>
      </c>
    </row>
    <row r="28" spans="5:28" ht="21" customHeight="1">
      <c r="E28" s="23"/>
      <c r="F28" s="23"/>
      <c r="G28" s="221" t="s">
        <v>394</v>
      </c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3"/>
      <c r="V28" s="23"/>
      <c r="W28" s="23"/>
      <c r="X28" s="23"/>
      <c r="Y28" s="23"/>
      <c r="AB28" s="10"/>
    </row>
  </sheetData>
  <sheetProtection/>
  <mergeCells count="2">
    <mergeCell ref="T4:W4"/>
    <mergeCell ref="G28:T28"/>
  </mergeCells>
  <printOptions horizontalCentered="1"/>
  <pageMargins left="0.5" right="0.5" top="1" bottom="1" header="0.5" footer="0.5"/>
  <pageSetup fitToHeight="1" fitToWidth="1" horizontalDpi="600" verticalDpi="600" orientation="landscape" paperSize="3" scale="58" r:id="rId1"/>
  <headerFooter alignWithMargins="0">
    <oddHeader>&amp;C&amp;24 450 EXP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0.00390625" style="26" customWidth="1"/>
    <col min="2" max="2" width="8.7109375" style="2" bestFit="1" customWidth="1"/>
    <col min="3" max="3" width="9.28125" style="2" bestFit="1" customWidth="1"/>
    <col min="4" max="4" width="11.421875" style="2" bestFit="1" customWidth="1"/>
    <col min="5" max="5" width="13.00390625" style="8" bestFit="1" customWidth="1"/>
    <col min="6" max="6" width="12.8515625" style="8" bestFit="1" customWidth="1"/>
    <col min="7" max="7" width="18.421875" style="8" customWidth="1"/>
    <col min="8" max="25" width="7.7109375" style="8" customWidth="1"/>
    <col min="26" max="26" width="16.140625" style="8" bestFit="1" customWidth="1"/>
    <col min="27" max="27" width="11.140625" style="29" bestFit="1" customWidth="1"/>
    <col min="28" max="28" width="106.28125" style="14" customWidth="1"/>
    <col min="29" max="29" width="0.13671875" style="8" customWidth="1"/>
    <col min="30" max="16384" width="9.140625" style="8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8"/>
      <c r="Y3" s="38"/>
    </row>
    <row r="4" spans="1:25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219" t="s">
        <v>348</v>
      </c>
      <c r="U4" s="219"/>
      <c r="V4" s="219"/>
      <c r="W4" s="219"/>
      <c r="X4" s="38"/>
      <c r="Y4" s="38"/>
    </row>
    <row r="5" spans="1:25" ht="15.75">
      <c r="A5" s="38"/>
      <c r="B5" s="38"/>
      <c r="C5" s="45" t="s">
        <v>242</v>
      </c>
      <c r="D5" s="42"/>
      <c r="E5" s="45"/>
      <c r="F5" s="45"/>
      <c r="G5" s="45"/>
      <c r="H5" s="45"/>
      <c r="I5" s="45"/>
      <c r="J5" s="42"/>
      <c r="K5" s="42"/>
      <c r="L5" s="42"/>
      <c r="M5" s="42"/>
      <c r="N5" s="42"/>
      <c r="O5" s="40"/>
      <c r="P5" s="40"/>
      <c r="Q5" s="40"/>
      <c r="R5" s="38"/>
      <c r="S5" s="38"/>
      <c r="T5" s="38" t="str">
        <f>'[2]450 Expert'!$T$5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54"/>
      <c r="B6" s="54"/>
      <c r="C6" s="54"/>
      <c r="D6" s="40"/>
      <c r="E6" s="40"/>
      <c r="F6" s="40"/>
      <c r="G6" s="40"/>
      <c r="H6" s="38"/>
      <c r="I6" s="38"/>
      <c r="J6" s="56"/>
      <c r="K6" s="54"/>
      <c r="L6" s="39"/>
      <c r="M6" s="39"/>
      <c r="N6" s="38"/>
      <c r="O6" s="38"/>
      <c r="P6" s="56"/>
      <c r="Q6" s="40"/>
      <c r="R6" s="38"/>
      <c r="S6" s="38"/>
      <c r="T6" s="38" t="str">
        <f>'[2]450 Expert'!$T$6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 customHeight="1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68" t="s">
        <v>250</v>
      </c>
      <c r="I7" s="67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66" t="s">
        <v>285</v>
      </c>
      <c r="Q7" s="67"/>
      <c r="R7" s="126" t="s">
        <v>281</v>
      </c>
      <c r="S7" s="128"/>
      <c r="T7" s="50" t="s">
        <v>282</v>
      </c>
      <c r="U7" s="49"/>
      <c r="V7" s="126" t="s">
        <v>283</v>
      </c>
      <c r="W7" s="128"/>
      <c r="X7" s="66" t="s">
        <v>284</v>
      </c>
      <c r="Y7" s="67"/>
      <c r="Z7" s="3" t="s">
        <v>54</v>
      </c>
      <c r="AA7" s="24" t="s">
        <v>1</v>
      </c>
      <c r="AB7" s="13" t="s">
        <v>2</v>
      </c>
    </row>
    <row r="8" spans="1:28" ht="20.25">
      <c r="A8" s="57"/>
      <c r="B8" s="58"/>
      <c r="C8" s="58"/>
      <c r="D8" s="58"/>
      <c r="E8" s="58"/>
      <c r="F8" s="58"/>
      <c r="G8" s="59"/>
      <c r="T8" s="59"/>
      <c r="Z8" s="90"/>
      <c r="AA8" s="91"/>
      <c r="AB8" s="96"/>
    </row>
    <row r="9" spans="1:28" ht="24" customHeight="1">
      <c r="A9" s="26" t="s">
        <v>322</v>
      </c>
      <c r="B9" s="60"/>
      <c r="C9" s="60"/>
      <c r="D9" s="60"/>
      <c r="E9" s="60"/>
      <c r="F9" s="60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79" t="s">
        <v>183</v>
      </c>
      <c r="Z9" s="98"/>
      <c r="AA9" s="95"/>
      <c r="AB9" s="78"/>
    </row>
    <row r="10" spans="1:28" ht="15.75">
      <c r="A10" s="167">
        <v>1</v>
      </c>
      <c r="B10" s="4">
        <v>12</v>
      </c>
      <c r="C10" s="4">
        <v>100767</v>
      </c>
      <c r="D10" s="4" t="s">
        <v>51</v>
      </c>
      <c r="E10" s="12" t="s">
        <v>124</v>
      </c>
      <c r="F10" s="12" t="s">
        <v>125</v>
      </c>
      <c r="G10" s="47">
        <f aca="true" t="shared" si="0" ref="G10:G26">I10+K10+M10+O10+Q10+S10+U10+W10+Y10</f>
        <v>112</v>
      </c>
      <c r="H10" s="69">
        <v>6</v>
      </c>
      <c r="I10" s="51">
        <f aca="true" t="shared" si="1" ref="I10:I26">IF($H10=1,23,IF($H10=2,20,IF($H10=3,18,IF($H10=4,16,IF($H10=5,14,IF($H10=6,12,IF($H10=7,11,IF($H10=8,10,0))))))))+IF($H10=9,9,IF($H10=10,8,IF($H10=11,6,IF($H10=12,5,IF($H10=13,4,IF($H10=14,3,IF($H10=15,2,0)))))))+IF($H10=16,1,IF($H10=17,0,0))</f>
        <v>12</v>
      </c>
      <c r="J10" s="141"/>
      <c r="K10" s="51">
        <f aca="true" t="shared" si="2" ref="K10:K26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5</v>
      </c>
      <c r="M10" s="51">
        <f aca="true" t="shared" si="3" ref="M10:M26">IF($L10=1,23,IF($L10=2,20,IF($L10=3,18,IF($L10=4,16,IF($L10=5,14,IF($L10=6,12,IF($L10=7,11,IF($L10=8,10,0))))))))+IF($L10=9,9,IF($L10=10,8,IF($L10=11,6,IF($L10=12,5,IF($L10=13,4,IF($L10=14,3,IF($L10=15,2,0)))))))+IF($L10=16,1,IF($L10=17,0,0))</f>
        <v>14</v>
      </c>
      <c r="N10" s="114">
        <v>1</v>
      </c>
      <c r="O10" s="51">
        <f aca="true" t="shared" si="4" ref="O10:O18"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69">
        <v>2</v>
      </c>
      <c r="Q10" s="51">
        <f aca="true" t="shared" si="5" ref="Q10:Q26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48">
        <v>1</v>
      </c>
      <c r="S10" s="51">
        <f aca="true" t="shared" si="6" ref="S10:S26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71"/>
      <c r="U10" s="51">
        <f aca="true" t="shared" si="7" ref="U10:U26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51">
        <f aca="true" t="shared" si="8" ref="W10:W26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9">
        <v>2</v>
      </c>
      <c r="Y10" s="51">
        <f aca="true" t="shared" si="9" ref="Y10:Y26">IF($X10=1,23,IF($X10=2,20,IF($X10=3,18,IF($X10=4,16,IF($X10=5,14,IF($X10=6,12,IF($X10=7,11,IF($X10=8,10,0))))))))+IF($X10=9,9,IF($X10=10,8,IF($X10=11,6,IF($X10=12,5,IF($X10=13,4,IF($X10=14,3,IF($X10=15,2,0)))))))+IF($X10=16,1,IF($X10=17,0,0))</f>
        <v>20</v>
      </c>
      <c r="Z10" s="12" t="s">
        <v>123</v>
      </c>
      <c r="AA10" s="27" t="s">
        <v>6</v>
      </c>
      <c r="AB10" s="13" t="s">
        <v>13</v>
      </c>
    </row>
    <row r="11" spans="1:28" ht="15.75">
      <c r="A11" s="167">
        <v>2</v>
      </c>
      <c r="B11" s="4">
        <v>95</v>
      </c>
      <c r="C11" s="17">
        <v>100996</v>
      </c>
      <c r="D11" s="4" t="s">
        <v>51</v>
      </c>
      <c r="E11" s="1" t="s">
        <v>108</v>
      </c>
      <c r="F11" s="1" t="s">
        <v>76</v>
      </c>
      <c r="G11" s="47">
        <f t="shared" si="0"/>
        <v>95</v>
      </c>
      <c r="H11" s="69">
        <v>3</v>
      </c>
      <c r="I11" s="51">
        <f t="shared" si="1"/>
        <v>18</v>
      </c>
      <c r="J11" s="142"/>
      <c r="K11" s="51">
        <f t="shared" si="2"/>
        <v>0</v>
      </c>
      <c r="L11" s="148">
        <v>3</v>
      </c>
      <c r="M11" s="51">
        <f t="shared" si="3"/>
        <v>18</v>
      </c>
      <c r="N11" s="114">
        <v>6</v>
      </c>
      <c r="O11" s="51">
        <f t="shared" si="4"/>
        <v>12</v>
      </c>
      <c r="P11" s="110">
        <v>7</v>
      </c>
      <c r="Q11" s="51">
        <f t="shared" si="5"/>
        <v>11</v>
      </c>
      <c r="R11" s="148">
        <v>2</v>
      </c>
      <c r="S11" s="51">
        <f t="shared" si="6"/>
        <v>20</v>
      </c>
      <c r="T11" s="71"/>
      <c r="U11" s="51">
        <f t="shared" si="7"/>
        <v>0</v>
      </c>
      <c r="V11" s="160"/>
      <c r="W11" s="51">
        <f t="shared" si="8"/>
        <v>0</v>
      </c>
      <c r="X11" s="69">
        <v>4</v>
      </c>
      <c r="Y11" s="51">
        <f t="shared" si="9"/>
        <v>16</v>
      </c>
      <c r="Z11" s="1" t="s">
        <v>61</v>
      </c>
      <c r="AA11" s="27" t="s">
        <v>8</v>
      </c>
      <c r="AB11" s="13" t="s">
        <v>29</v>
      </c>
    </row>
    <row r="12" spans="1:28" ht="15.75">
      <c r="A12" s="167">
        <v>3</v>
      </c>
      <c r="B12" s="4">
        <v>73</v>
      </c>
      <c r="C12" s="4">
        <v>100769</v>
      </c>
      <c r="D12" s="4" t="s">
        <v>51</v>
      </c>
      <c r="E12" s="1" t="s">
        <v>212</v>
      </c>
      <c r="F12" s="1" t="s">
        <v>213</v>
      </c>
      <c r="G12" s="47">
        <f t="shared" si="0"/>
        <v>89</v>
      </c>
      <c r="H12" s="69">
        <v>2</v>
      </c>
      <c r="I12" s="51">
        <f t="shared" si="1"/>
        <v>20</v>
      </c>
      <c r="J12" s="141"/>
      <c r="K12" s="51">
        <f t="shared" si="2"/>
        <v>0</v>
      </c>
      <c r="L12" s="148">
        <v>1</v>
      </c>
      <c r="M12" s="51">
        <f t="shared" si="3"/>
        <v>23</v>
      </c>
      <c r="N12" s="114"/>
      <c r="O12" s="51">
        <f t="shared" si="4"/>
        <v>0</v>
      </c>
      <c r="P12" s="69">
        <v>1</v>
      </c>
      <c r="Q12" s="51">
        <f t="shared" si="5"/>
        <v>23</v>
      </c>
      <c r="R12" s="148"/>
      <c r="S12" s="51">
        <f t="shared" si="6"/>
        <v>0</v>
      </c>
      <c r="T12" s="71"/>
      <c r="U12" s="51">
        <f t="shared" si="7"/>
        <v>0</v>
      </c>
      <c r="V12" s="160"/>
      <c r="W12" s="51">
        <f t="shared" si="8"/>
        <v>0</v>
      </c>
      <c r="X12" s="69">
        <v>1</v>
      </c>
      <c r="Y12" s="51">
        <f t="shared" si="9"/>
        <v>23</v>
      </c>
      <c r="Z12" s="1"/>
      <c r="AA12" s="27"/>
      <c r="AB12" s="13"/>
    </row>
    <row r="13" spans="1:28" ht="15.75">
      <c r="A13" s="25">
        <v>4</v>
      </c>
      <c r="B13" s="4">
        <v>27</v>
      </c>
      <c r="C13" s="17">
        <v>100254</v>
      </c>
      <c r="D13" s="4" t="s">
        <v>51</v>
      </c>
      <c r="E13" s="1" t="s">
        <v>177</v>
      </c>
      <c r="F13" s="1" t="s">
        <v>178</v>
      </c>
      <c r="G13" s="47">
        <f t="shared" si="0"/>
        <v>72</v>
      </c>
      <c r="H13" s="110">
        <v>5</v>
      </c>
      <c r="I13" s="51">
        <f t="shared" si="1"/>
        <v>14</v>
      </c>
      <c r="J13" s="142"/>
      <c r="K13" s="51">
        <f t="shared" si="2"/>
        <v>0</v>
      </c>
      <c r="L13" s="148">
        <v>4</v>
      </c>
      <c r="M13" s="51">
        <f t="shared" si="3"/>
        <v>16</v>
      </c>
      <c r="N13" s="114">
        <v>2</v>
      </c>
      <c r="O13" s="51">
        <f t="shared" si="4"/>
        <v>20</v>
      </c>
      <c r="P13" s="110">
        <v>8</v>
      </c>
      <c r="Q13" s="51">
        <f t="shared" si="5"/>
        <v>10</v>
      </c>
      <c r="R13" s="148"/>
      <c r="S13" s="51">
        <f t="shared" si="6"/>
        <v>0</v>
      </c>
      <c r="T13" s="71"/>
      <c r="U13" s="51">
        <f t="shared" si="7"/>
        <v>0</v>
      </c>
      <c r="V13" s="160"/>
      <c r="W13" s="51">
        <f t="shared" si="8"/>
        <v>0</v>
      </c>
      <c r="X13" s="69">
        <v>6</v>
      </c>
      <c r="Y13" s="51">
        <f t="shared" si="9"/>
        <v>12</v>
      </c>
      <c r="Z13" s="1" t="s">
        <v>179</v>
      </c>
      <c r="AA13" s="27" t="s">
        <v>7</v>
      </c>
      <c r="AB13" s="13"/>
    </row>
    <row r="14" spans="1:28" ht="15.75">
      <c r="A14" s="25">
        <v>5</v>
      </c>
      <c r="B14" s="16">
        <v>81</v>
      </c>
      <c r="C14" s="4">
        <v>100255</v>
      </c>
      <c r="D14" s="4" t="s">
        <v>51</v>
      </c>
      <c r="E14" s="1" t="s">
        <v>223</v>
      </c>
      <c r="F14" s="1" t="s">
        <v>178</v>
      </c>
      <c r="G14" s="47">
        <f t="shared" si="0"/>
        <v>69</v>
      </c>
      <c r="H14" s="69">
        <v>7</v>
      </c>
      <c r="I14" s="51">
        <f t="shared" si="1"/>
        <v>11</v>
      </c>
      <c r="J14" s="141"/>
      <c r="K14" s="51">
        <f t="shared" si="2"/>
        <v>0</v>
      </c>
      <c r="L14" s="148">
        <v>6</v>
      </c>
      <c r="M14" s="51">
        <f t="shared" si="3"/>
        <v>12</v>
      </c>
      <c r="N14" s="114">
        <v>5</v>
      </c>
      <c r="O14" s="51">
        <f t="shared" si="4"/>
        <v>14</v>
      </c>
      <c r="P14" s="69">
        <v>3</v>
      </c>
      <c r="Q14" s="51">
        <f t="shared" si="5"/>
        <v>18</v>
      </c>
      <c r="R14" s="148">
        <v>5</v>
      </c>
      <c r="S14" s="51">
        <f t="shared" si="6"/>
        <v>14</v>
      </c>
      <c r="T14" s="71"/>
      <c r="U14" s="51">
        <f t="shared" si="7"/>
        <v>0</v>
      </c>
      <c r="V14" s="161"/>
      <c r="W14" s="51">
        <f t="shared" si="8"/>
        <v>0</v>
      </c>
      <c r="X14" s="69"/>
      <c r="Y14" s="51">
        <f t="shared" si="9"/>
        <v>0</v>
      </c>
      <c r="Z14" s="137" t="s">
        <v>179</v>
      </c>
      <c r="AA14" s="27"/>
      <c r="AB14" s="13"/>
    </row>
    <row r="15" spans="1:28" ht="15.75">
      <c r="A15" s="3">
        <v>6</v>
      </c>
      <c r="B15" s="4">
        <v>15</v>
      </c>
      <c r="C15" s="17" t="s">
        <v>272</v>
      </c>
      <c r="D15" s="4" t="s">
        <v>51</v>
      </c>
      <c r="E15" s="1" t="s">
        <v>115</v>
      </c>
      <c r="F15" s="1" t="s">
        <v>116</v>
      </c>
      <c r="G15" s="47">
        <f t="shared" si="0"/>
        <v>58</v>
      </c>
      <c r="H15" s="110">
        <v>8</v>
      </c>
      <c r="I15" s="51">
        <f t="shared" si="1"/>
        <v>10</v>
      </c>
      <c r="J15" s="142"/>
      <c r="K15" s="51">
        <f t="shared" si="2"/>
        <v>0</v>
      </c>
      <c r="L15" s="148"/>
      <c r="M15" s="51">
        <f t="shared" si="3"/>
        <v>0</v>
      </c>
      <c r="N15" s="114">
        <v>3</v>
      </c>
      <c r="O15" s="51">
        <f t="shared" si="4"/>
        <v>18</v>
      </c>
      <c r="P15" s="110">
        <v>6</v>
      </c>
      <c r="Q15" s="51">
        <f t="shared" si="5"/>
        <v>12</v>
      </c>
      <c r="R15" s="148">
        <v>3</v>
      </c>
      <c r="S15" s="51">
        <f t="shared" si="6"/>
        <v>18</v>
      </c>
      <c r="T15" s="71"/>
      <c r="U15" s="51">
        <f t="shared" si="7"/>
        <v>0</v>
      </c>
      <c r="V15" s="160"/>
      <c r="W15" s="51">
        <f t="shared" si="8"/>
        <v>0</v>
      </c>
      <c r="X15" s="69" t="s">
        <v>383</v>
      </c>
      <c r="Y15" s="51">
        <f t="shared" si="9"/>
        <v>0</v>
      </c>
      <c r="Z15" s="1" t="s">
        <v>82</v>
      </c>
      <c r="AA15" s="27" t="s">
        <v>6</v>
      </c>
      <c r="AB15" s="13" t="s">
        <v>21</v>
      </c>
    </row>
    <row r="16" spans="1:28" ht="15.75">
      <c r="A16" s="25">
        <v>7</v>
      </c>
      <c r="B16" s="4">
        <v>67</v>
      </c>
      <c r="C16" s="17" t="s">
        <v>275</v>
      </c>
      <c r="D16" s="4" t="s">
        <v>51</v>
      </c>
      <c r="E16" s="1" t="s">
        <v>94</v>
      </c>
      <c r="F16" s="1" t="s">
        <v>74</v>
      </c>
      <c r="G16" s="47">
        <f t="shared" si="0"/>
        <v>52</v>
      </c>
      <c r="H16" s="110">
        <v>10</v>
      </c>
      <c r="I16" s="51">
        <f t="shared" si="1"/>
        <v>8</v>
      </c>
      <c r="J16" s="142"/>
      <c r="K16" s="51">
        <f t="shared" si="2"/>
        <v>0</v>
      </c>
      <c r="L16" s="148">
        <v>7</v>
      </c>
      <c r="M16" s="51">
        <f t="shared" si="3"/>
        <v>11</v>
      </c>
      <c r="N16" s="114">
        <v>8</v>
      </c>
      <c r="O16" s="51">
        <f t="shared" si="4"/>
        <v>10</v>
      </c>
      <c r="P16" s="110">
        <v>9</v>
      </c>
      <c r="Q16" s="51">
        <f t="shared" si="5"/>
        <v>9</v>
      </c>
      <c r="R16" s="148"/>
      <c r="S16" s="51">
        <f t="shared" si="6"/>
        <v>0</v>
      </c>
      <c r="T16" s="71"/>
      <c r="U16" s="51">
        <f t="shared" si="7"/>
        <v>0</v>
      </c>
      <c r="V16" s="160"/>
      <c r="W16" s="51">
        <f t="shared" si="8"/>
        <v>0</v>
      </c>
      <c r="X16" s="69">
        <v>5</v>
      </c>
      <c r="Y16" s="51">
        <f t="shared" si="9"/>
        <v>14</v>
      </c>
      <c r="Z16" s="1" t="s">
        <v>96</v>
      </c>
      <c r="AA16" s="27"/>
      <c r="AB16" s="20" t="s">
        <v>313</v>
      </c>
    </row>
    <row r="17" spans="1:28" ht="15.75">
      <c r="A17" s="25">
        <v>8</v>
      </c>
      <c r="B17" s="4">
        <v>11</v>
      </c>
      <c r="C17" s="17" t="s">
        <v>273</v>
      </c>
      <c r="D17" s="4" t="s">
        <v>51</v>
      </c>
      <c r="E17" s="1" t="s">
        <v>113</v>
      </c>
      <c r="F17" s="1" t="s">
        <v>114</v>
      </c>
      <c r="G17" s="47">
        <f t="shared" si="0"/>
        <v>49</v>
      </c>
      <c r="H17" s="69">
        <v>9</v>
      </c>
      <c r="I17" s="51">
        <f t="shared" si="1"/>
        <v>9</v>
      </c>
      <c r="J17" s="141"/>
      <c r="K17" s="51">
        <f t="shared" si="2"/>
        <v>0</v>
      </c>
      <c r="L17" s="148">
        <v>8</v>
      </c>
      <c r="M17" s="51">
        <f t="shared" si="3"/>
        <v>10</v>
      </c>
      <c r="N17" s="114">
        <v>7</v>
      </c>
      <c r="O17" s="51">
        <f t="shared" si="4"/>
        <v>11</v>
      </c>
      <c r="P17" s="110">
        <v>10</v>
      </c>
      <c r="Q17" s="51">
        <f t="shared" si="5"/>
        <v>8</v>
      </c>
      <c r="R17" s="148"/>
      <c r="S17" s="51">
        <f t="shared" si="6"/>
        <v>0</v>
      </c>
      <c r="T17" s="71"/>
      <c r="U17" s="51">
        <f t="shared" si="7"/>
        <v>0</v>
      </c>
      <c r="V17" s="160"/>
      <c r="W17" s="51">
        <f t="shared" si="8"/>
        <v>0</v>
      </c>
      <c r="X17" s="69">
        <v>7</v>
      </c>
      <c r="Y17" s="51">
        <f t="shared" si="9"/>
        <v>11</v>
      </c>
      <c r="Z17" s="1" t="s">
        <v>112</v>
      </c>
      <c r="AA17" s="27" t="s">
        <v>7</v>
      </c>
      <c r="AB17" s="13" t="s">
        <v>33</v>
      </c>
    </row>
    <row r="18" spans="1:28" ht="31.5">
      <c r="A18" s="25">
        <v>9</v>
      </c>
      <c r="B18" s="4">
        <v>1</v>
      </c>
      <c r="C18" s="4">
        <v>100270</v>
      </c>
      <c r="D18" s="4" t="s">
        <v>51</v>
      </c>
      <c r="E18" s="1" t="s">
        <v>110</v>
      </c>
      <c r="F18" s="1" t="s">
        <v>111</v>
      </c>
      <c r="G18" s="47">
        <f t="shared" si="0"/>
        <v>41</v>
      </c>
      <c r="H18" s="110">
        <v>1</v>
      </c>
      <c r="I18" s="51">
        <f t="shared" si="1"/>
        <v>23</v>
      </c>
      <c r="J18" s="142"/>
      <c r="K18" s="51">
        <f t="shared" si="2"/>
        <v>0</v>
      </c>
      <c r="L18" s="148"/>
      <c r="M18" s="51">
        <f t="shared" si="3"/>
        <v>0</v>
      </c>
      <c r="N18" s="114"/>
      <c r="O18" s="51">
        <f t="shared" si="4"/>
        <v>0</v>
      </c>
      <c r="P18" s="110"/>
      <c r="Q18" s="51">
        <f t="shared" si="5"/>
        <v>0</v>
      </c>
      <c r="R18" s="148"/>
      <c r="S18" s="51">
        <f t="shared" si="6"/>
        <v>0</v>
      </c>
      <c r="T18" s="71"/>
      <c r="U18" s="51">
        <f t="shared" si="7"/>
        <v>0</v>
      </c>
      <c r="V18" s="160"/>
      <c r="W18" s="51">
        <f t="shared" si="8"/>
        <v>0</v>
      </c>
      <c r="X18" s="69">
        <v>3</v>
      </c>
      <c r="Y18" s="51">
        <f t="shared" si="9"/>
        <v>18</v>
      </c>
      <c r="Z18" s="1" t="s">
        <v>61</v>
      </c>
      <c r="AA18" s="27" t="s">
        <v>6</v>
      </c>
      <c r="AB18" s="13" t="s">
        <v>36</v>
      </c>
    </row>
    <row r="19" spans="1:28" ht="15.75">
      <c r="A19" s="25">
        <v>10</v>
      </c>
      <c r="B19" s="4">
        <v>49</v>
      </c>
      <c r="C19" s="17" t="s">
        <v>274</v>
      </c>
      <c r="D19" s="4" t="s">
        <v>51</v>
      </c>
      <c r="E19" s="1" t="s">
        <v>129</v>
      </c>
      <c r="F19" s="1" t="s">
        <v>120</v>
      </c>
      <c r="G19" s="47">
        <f t="shared" si="0"/>
        <v>36</v>
      </c>
      <c r="H19" s="110">
        <v>4</v>
      </c>
      <c r="I19" s="51">
        <f t="shared" si="1"/>
        <v>16</v>
      </c>
      <c r="J19" s="142"/>
      <c r="K19" s="51">
        <f t="shared" si="2"/>
        <v>0</v>
      </c>
      <c r="L19" s="148">
        <v>2</v>
      </c>
      <c r="M19" s="51">
        <f t="shared" si="3"/>
        <v>20</v>
      </c>
      <c r="N19" s="114"/>
      <c r="O19" s="51"/>
      <c r="P19" s="110"/>
      <c r="Q19" s="51">
        <f t="shared" si="5"/>
        <v>0</v>
      </c>
      <c r="R19" s="148"/>
      <c r="S19" s="51">
        <f t="shared" si="6"/>
        <v>0</v>
      </c>
      <c r="T19" s="71"/>
      <c r="U19" s="51">
        <f t="shared" si="7"/>
        <v>0</v>
      </c>
      <c r="V19" s="160"/>
      <c r="W19" s="51">
        <f t="shared" si="8"/>
        <v>0</v>
      </c>
      <c r="X19" s="69"/>
      <c r="Y19" s="51">
        <f t="shared" si="9"/>
        <v>0</v>
      </c>
      <c r="Z19" s="1" t="s">
        <v>128</v>
      </c>
      <c r="AA19" s="27" t="s">
        <v>6</v>
      </c>
      <c r="AB19" s="13" t="s">
        <v>42</v>
      </c>
    </row>
    <row r="20" spans="1:28" ht="15.75">
      <c r="A20" s="25">
        <v>11</v>
      </c>
      <c r="B20" s="4">
        <v>42</v>
      </c>
      <c r="C20" s="17">
        <v>101023</v>
      </c>
      <c r="D20" s="4" t="s">
        <v>51</v>
      </c>
      <c r="E20" s="1" t="s">
        <v>130</v>
      </c>
      <c r="F20" s="1" t="s">
        <v>127</v>
      </c>
      <c r="G20" s="47">
        <f t="shared" si="0"/>
        <v>35</v>
      </c>
      <c r="H20" s="115">
        <v>12</v>
      </c>
      <c r="I20" s="51">
        <f t="shared" si="1"/>
        <v>5</v>
      </c>
      <c r="J20" s="143"/>
      <c r="K20" s="51">
        <f t="shared" si="2"/>
        <v>0</v>
      </c>
      <c r="L20" s="151">
        <v>11</v>
      </c>
      <c r="M20" s="51">
        <f t="shared" si="3"/>
        <v>6</v>
      </c>
      <c r="N20" s="115">
        <v>9</v>
      </c>
      <c r="O20" s="51">
        <f aca="true" t="shared" si="10" ref="O20:O26">IF($N20=1,23,IF($N20=2,20,IF($N20=3,18,IF($N20=4,16,IF($N20=5,14,IF($N20=6,12,IF($N20=7,11,IF($N20=8,10,0))))))))+IF($N20=9,9,IF($N20=10,8,IF($N20=11,6,IF($N20=12,5,IF($N20=13,4,IF($N20=14,3,IF($N20=15,2,0)))))))+IF($N20=16,1,IF($N20=17,0,0))</f>
        <v>9</v>
      </c>
      <c r="P20" s="113">
        <v>11</v>
      </c>
      <c r="Q20" s="51">
        <f t="shared" si="5"/>
        <v>6</v>
      </c>
      <c r="R20" s="152"/>
      <c r="S20" s="51">
        <f t="shared" si="6"/>
        <v>0</v>
      </c>
      <c r="T20" s="74"/>
      <c r="U20" s="51">
        <f t="shared" si="7"/>
        <v>0</v>
      </c>
      <c r="V20" s="163"/>
      <c r="W20" s="51">
        <f t="shared" si="8"/>
        <v>0</v>
      </c>
      <c r="X20" s="113">
        <v>9</v>
      </c>
      <c r="Y20" s="51">
        <f t="shared" si="9"/>
        <v>9</v>
      </c>
      <c r="Z20" s="1" t="s">
        <v>61</v>
      </c>
      <c r="AA20" s="27" t="s">
        <v>6</v>
      </c>
      <c r="AB20" s="20" t="s">
        <v>312</v>
      </c>
    </row>
    <row r="21" spans="1:28" ht="15.75">
      <c r="A21" s="25">
        <v>12</v>
      </c>
      <c r="B21" s="4">
        <v>69</v>
      </c>
      <c r="C21" s="4">
        <v>100632</v>
      </c>
      <c r="D21" s="4" t="s">
        <v>51</v>
      </c>
      <c r="E21" s="1" t="s">
        <v>218</v>
      </c>
      <c r="F21" s="1" t="s">
        <v>325</v>
      </c>
      <c r="G21" s="47">
        <f t="shared" si="0"/>
        <v>32</v>
      </c>
      <c r="H21" s="115"/>
      <c r="I21" s="51">
        <f t="shared" si="1"/>
        <v>0</v>
      </c>
      <c r="J21" s="143"/>
      <c r="K21" s="51">
        <f t="shared" si="2"/>
        <v>0</v>
      </c>
      <c r="L21" s="151"/>
      <c r="M21" s="51">
        <f t="shared" si="3"/>
        <v>0</v>
      </c>
      <c r="N21" s="115">
        <v>4</v>
      </c>
      <c r="O21" s="51">
        <f t="shared" si="10"/>
        <v>16</v>
      </c>
      <c r="P21" s="113"/>
      <c r="Q21" s="51">
        <f t="shared" si="5"/>
        <v>0</v>
      </c>
      <c r="R21" s="151">
        <v>4</v>
      </c>
      <c r="S21" s="51">
        <f t="shared" si="6"/>
        <v>16</v>
      </c>
      <c r="T21" s="74"/>
      <c r="U21" s="51">
        <f t="shared" si="7"/>
        <v>0</v>
      </c>
      <c r="V21" s="163"/>
      <c r="W21" s="51">
        <f t="shared" si="8"/>
        <v>0</v>
      </c>
      <c r="X21" s="113"/>
      <c r="Y21" s="51">
        <f t="shared" si="9"/>
        <v>0</v>
      </c>
      <c r="Z21" s="12" t="s">
        <v>326</v>
      </c>
      <c r="AA21" s="27" t="s">
        <v>6</v>
      </c>
      <c r="AB21" s="13" t="s">
        <v>327</v>
      </c>
    </row>
    <row r="22" spans="1:28" ht="31.5">
      <c r="A22" s="25">
        <v>12</v>
      </c>
      <c r="B22" s="17">
        <v>89</v>
      </c>
      <c r="C22" s="17">
        <v>101065</v>
      </c>
      <c r="D22" s="4" t="s">
        <v>51</v>
      </c>
      <c r="E22" s="137" t="s">
        <v>109</v>
      </c>
      <c r="F22" s="137" t="s">
        <v>95</v>
      </c>
      <c r="G22" s="47">
        <f t="shared" si="0"/>
        <v>32</v>
      </c>
      <c r="H22" s="69">
        <v>11</v>
      </c>
      <c r="I22" s="51">
        <f t="shared" si="1"/>
        <v>6</v>
      </c>
      <c r="J22" s="141"/>
      <c r="K22" s="51">
        <f t="shared" si="2"/>
        <v>0</v>
      </c>
      <c r="L22" s="148">
        <v>9</v>
      </c>
      <c r="M22" s="51">
        <f t="shared" si="3"/>
        <v>9</v>
      </c>
      <c r="N22" s="114"/>
      <c r="O22" s="51">
        <f t="shared" si="10"/>
        <v>0</v>
      </c>
      <c r="P22" s="69">
        <v>12</v>
      </c>
      <c r="Q22" s="51">
        <f t="shared" si="5"/>
        <v>5</v>
      </c>
      <c r="R22" s="148">
        <v>6</v>
      </c>
      <c r="S22" s="51">
        <f t="shared" si="6"/>
        <v>12</v>
      </c>
      <c r="T22" s="71"/>
      <c r="U22" s="51">
        <f t="shared" si="7"/>
        <v>0</v>
      </c>
      <c r="V22" s="160"/>
      <c r="W22" s="51">
        <f t="shared" si="8"/>
        <v>0</v>
      </c>
      <c r="X22" s="69"/>
      <c r="Y22" s="51">
        <f t="shared" si="9"/>
        <v>0</v>
      </c>
      <c r="Z22" s="137" t="s">
        <v>93</v>
      </c>
      <c r="AA22" s="28" t="s">
        <v>6</v>
      </c>
      <c r="AB22" s="20" t="s">
        <v>161</v>
      </c>
    </row>
    <row r="23" spans="1:28" ht="15.75">
      <c r="A23" s="25">
        <v>13</v>
      </c>
      <c r="B23" s="4">
        <v>90</v>
      </c>
      <c r="C23" s="17">
        <v>101020</v>
      </c>
      <c r="D23" s="4" t="s">
        <v>51</v>
      </c>
      <c r="E23" s="1" t="s">
        <v>81</v>
      </c>
      <c r="F23" s="1" t="s">
        <v>95</v>
      </c>
      <c r="G23" s="120">
        <f t="shared" si="0"/>
        <v>26</v>
      </c>
      <c r="H23" s="69"/>
      <c r="I23" s="16">
        <f t="shared" si="1"/>
        <v>0</v>
      </c>
      <c r="J23" s="141"/>
      <c r="K23" s="16">
        <f t="shared" si="2"/>
        <v>0</v>
      </c>
      <c r="L23" s="148"/>
      <c r="M23" s="16">
        <f t="shared" si="3"/>
        <v>0</v>
      </c>
      <c r="N23" s="114"/>
      <c r="O23" s="16">
        <f t="shared" si="10"/>
        <v>0</v>
      </c>
      <c r="P23" s="69">
        <v>4</v>
      </c>
      <c r="Q23" s="16">
        <f t="shared" si="5"/>
        <v>16</v>
      </c>
      <c r="R23" s="148"/>
      <c r="S23" s="16">
        <f t="shared" si="6"/>
        <v>0</v>
      </c>
      <c r="T23" s="71"/>
      <c r="U23" s="16">
        <f t="shared" si="7"/>
        <v>0</v>
      </c>
      <c r="V23" s="160"/>
      <c r="W23" s="16">
        <f t="shared" si="8"/>
        <v>0</v>
      </c>
      <c r="X23" s="69">
        <v>8</v>
      </c>
      <c r="Y23" s="16">
        <f t="shared" si="9"/>
        <v>10</v>
      </c>
      <c r="Z23" s="1"/>
      <c r="AA23" s="27"/>
      <c r="AB23" s="13"/>
    </row>
    <row r="24" spans="1:28" ht="15.75">
      <c r="A24" s="25">
        <v>14</v>
      </c>
      <c r="B24" s="4">
        <v>28</v>
      </c>
      <c r="C24" s="4">
        <v>100565</v>
      </c>
      <c r="D24" s="4" t="s">
        <v>51</v>
      </c>
      <c r="E24" s="1" t="s">
        <v>216</v>
      </c>
      <c r="F24" s="1" t="s">
        <v>215</v>
      </c>
      <c r="G24" s="47">
        <f t="shared" si="0"/>
        <v>20</v>
      </c>
      <c r="H24" s="69">
        <v>13</v>
      </c>
      <c r="I24" s="51">
        <f t="shared" si="1"/>
        <v>4</v>
      </c>
      <c r="J24" s="141"/>
      <c r="K24" s="51">
        <f t="shared" si="2"/>
        <v>0</v>
      </c>
      <c r="L24" s="148">
        <v>10</v>
      </c>
      <c r="M24" s="51">
        <f t="shared" si="3"/>
        <v>8</v>
      </c>
      <c r="N24" s="114">
        <v>10</v>
      </c>
      <c r="O24" s="51">
        <f t="shared" si="10"/>
        <v>8</v>
      </c>
      <c r="P24" s="69"/>
      <c r="Q24" s="51">
        <f t="shared" si="5"/>
        <v>0</v>
      </c>
      <c r="R24" s="148"/>
      <c r="S24" s="51">
        <f t="shared" si="6"/>
        <v>0</v>
      </c>
      <c r="T24" s="71"/>
      <c r="U24" s="51">
        <f t="shared" si="7"/>
        <v>0</v>
      </c>
      <c r="V24" s="160"/>
      <c r="W24" s="51">
        <f t="shared" si="8"/>
        <v>0</v>
      </c>
      <c r="X24" s="69"/>
      <c r="Y24" s="51">
        <f t="shared" si="9"/>
        <v>0</v>
      </c>
      <c r="Z24" s="1"/>
      <c r="AA24" s="27"/>
      <c r="AB24" s="13"/>
    </row>
    <row r="25" spans="1:28" ht="31.5">
      <c r="A25" s="25">
        <v>15</v>
      </c>
      <c r="B25" s="4">
        <v>88</v>
      </c>
      <c r="C25" s="4">
        <v>100085</v>
      </c>
      <c r="D25" s="4" t="s">
        <v>51</v>
      </c>
      <c r="E25" s="1" t="s">
        <v>121</v>
      </c>
      <c r="F25" s="1" t="s">
        <v>122</v>
      </c>
      <c r="G25" s="47">
        <f t="shared" si="0"/>
        <v>14</v>
      </c>
      <c r="H25" s="111"/>
      <c r="I25" s="51">
        <f t="shared" si="1"/>
        <v>0</v>
      </c>
      <c r="J25" s="142"/>
      <c r="K25" s="51">
        <f t="shared" si="2"/>
        <v>0</v>
      </c>
      <c r="L25" s="148"/>
      <c r="M25" s="51">
        <f t="shared" si="3"/>
        <v>0</v>
      </c>
      <c r="N25" s="114"/>
      <c r="O25" s="51">
        <f t="shared" si="10"/>
        <v>0</v>
      </c>
      <c r="P25" s="110">
        <v>5</v>
      </c>
      <c r="Q25" s="51">
        <f t="shared" si="5"/>
        <v>14</v>
      </c>
      <c r="R25" s="148"/>
      <c r="S25" s="51">
        <f t="shared" si="6"/>
        <v>0</v>
      </c>
      <c r="T25" s="72"/>
      <c r="U25" s="51">
        <f t="shared" si="7"/>
        <v>0</v>
      </c>
      <c r="V25" s="161"/>
      <c r="W25" s="51">
        <f t="shared" si="8"/>
        <v>0</v>
      </c>
      <c r="X25" s="69"/>
      <c r="Y25" s="51">
        <f t="shared" si="9"/>
        <v>0</v>
      </c>
      <c r="Z25" s="1" t="s">
        <v>61</v>
      </c>
      <c r="AA25" s="27" t="s">
        <v>5</v>
      </c>
      <c r="AB25" s="13" t="s">
        <v>39</v>
      </c>
    </row>
    <row r="26" spans="1:28" ht="15.75">
      <c r="A26" s="25">
        <v>16</v>
      </c>
      <c r="B26" s="4">
        <v>96</v>
      </c>
      <c r="C26" s="4" t="s">
        <v>244</v>
      </c>
      <c r="D26" s="4" t="s">
        <v>51</v>
      </c>
      <c r="E26" s="1" t="s">
        <v>319</v>
      </c>
      <c r="F26" s="1" t="s">
        <v>320</v>
      </c>
      <c r="G26" s="47">
        <f t="shared" si="0"/>
        <v>5</v>
      </c>
      <c r="H26" s="69"/>
      <c r="I26" s="51">
        <f t="shared" si="1"/>
        <v>0</v>
      </c>
      <c r="J26" s="141"/>
      <c r="K26" s="51">
        <f t="shared" si="2"/>
        <v>0</v>
      </c>
      <c r="L26" s="131">
        <v>12</v>
      </c>
      <c r="M26" s="51">
        <f t="shared" si="3"/>
        <v>5</v>
      </c>
      <c r="N26" s="114"/>
      <c r="O26" s="51">
        <f t="shared" si="10"/>
        <v>0</v>
      </c>
      <c r="P26" s="69"/>
      <c r="Q26" s="51">
        <f t="shared" si="5"/>
        <v>0</v>
      </c>
      <c r="R26" s="131"/>
      <c r="S26" s="51">
        <f t="shared" si="6"/>
        <v>0</v>
      </c>
      <c r="T26" s="71"/>
      <c r="U26" s="51">
        <f t="shared" si="7"/>
        <v>0</v>
      </c>
      <c r="V26" s="162"/>
      <c r="W26" s="51">
        <f t="shared" si="8"/>
        <v>0</v>
      </c>
      <c r="X26" s="69"/>
      <c r="Y26" s="51">
        <f t="shared" si="9"/>
        <v>0</v>
      </c>
      <c r="Z26" s="12" t="s">
        <v>321</v>
      </c>
      <c r="AA26" s="27" t="s">
        <v>5</v>
      </c>
      <c r="AB26" s="13"/>
    </row>
  </sheetData>
  <sheetProtection/>
  <mergeCells count="1">
    <mergeCell ref="T4:W4"/>
  </mergeCells>
  <printOptions horizontalCentered="1"/>
  <pageMargins left="0.5" right="0.5" top="1" bottom="1" header="0.5" footer="0.5"/>
  <pageSetup fitToHeight="1" fitToWidth="1" horizontalDpi="600" verticalDpi="600" orientation="landscape" paperSize="3" scale="58" r:id="rId1"/>
  <headerFooter alignWithMargins="0">
    <oddHeader>&amp;C&amp;24 600 EXP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00390625" style="26" customWidth="1"/>
    <col min="2" max="2" width="8.57421875" style="2" bestFit="1" customWidth="1"/>
    <col min="3" max="3" width="9.28125" style="2" bestFit="1" customWidth="1"/>
    <col min="4" max="4" width="15.28125" style="2" customWidth="1"/>
    <col min="5" max="5" width="13.00390625" style="8" bestFit="1" customWidth="1"/>
    <col min="6" max="6" width="13.421875" style="8" bestFit="1" customWidth="1"/>
    <col min="7" max="7" width="18.28125" style="8" customWidth="1"/>
    <col min="8" max="25" width="7.7109375" style="8" customWidth="1"/>
    <col min="26" max="26" width="16.8515625" style="8" bestFit="1" customWidth="1"/>
    <col min="27" max="27" width="11.57421875" style="29" bestFit="1" customWidth="1"/>
    <col min="28" max="28" width="106.28125" style="10" customWidth="1"/>
    <col min="29" max="29" width="0.13671875" style="8" customWidth="1"/>
    <col min="30" max="16384" width="9.140625" style="8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8"/>
      <c r="Y3" s="39"/>
    </row>
    <row r="4" spans="1:25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219" t="s">
        <v>348</v>
      </c>
      <c r="U4" s="219"/>
      <c r="V4" s="219"/>
      <c r="W4" s="219"/>
      <c r="X4" s="38"/>
      <c r="Y4" s="39"/>
    </row>
    <row r="5" spans="1:25" ht="15.75">
      <c r="A5" s="40"/>
      <c r="B5" s="40"/>
      <c r="C5" s="45" t="s">
        <v>238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39"/>
      <c r="O5" s="40"/>
      <c r="P5" s="40"/>
      <c r="Q5" s="40"/>
      <c r="R5" s="38"/>
      <c r="S5" s="38"/>
      <c r="T5" s="38" t="str">
        <f>'[2]450 Expert'!$T$5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40"/>
      <c r="B6" s="40"/>
      <c r="C6" s="40"/>
      <c r="D6" s="40"/>
      <c r="E6" s="40"/>
      <c r="F6" s="40"/>
      <c r="G6" s="40"/>
      <c r="H6" s="38"/>
      <c r="I6" s="38"/>
      <c r="J6" s="56"/>
      <c r="K6" s="54"/>
      <c r="L6" s="39"/>
      <c r="M6" s="39"/>
      <c r="N6" s="38"/>
      <c r="O6" s="38"/>
      <c r="P6" s="56"/>
      <c r="Q6" s="40"/>
      <c r="R6" s="38"/>
      <c r="S6" s="38"/>
      <c r="T6" s="38" t="str">
        <f>'[2]450 Expert'!$T$6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68" t="s">
        <v>250</v>
      </c>
      <c r="I7" s="67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66" t="s">
        <v>285</v>
      </c>
      <c r="Q7" s="67"/>
      <c r="R7" s="126" t="s">
        <v>281</v>
      </c>
      <c r="S7" s="128"/>
      <c r="T7" s="50" t="s">
        <v>282</v>
      </c>
      <c r="U7" s="49"/>
      <c r="V7" s="126" t="s">
        <v>283</v>
      </c>
      <c r="W7" s="128"/>
      <c r="X7" s="66" t="s">
        <v>284</v>
      </c>
      <c r="Y7" s="67"/>
      <c r="Z7" s="3" t="s">
        <v>54</v>
      </c>
      <c r="AA7" s="24" t="s">
        <v>1</v>
      </c>
      <c r="AB7" s="7" t="s">
        <v>2</v>
      </c>
    </row>
    <row r="8" spans="1:28" ht="15.75">
      <c r="A8" s="81"/>
      <c r="B8" s="82"/>
      <c r="C8" s="82"/>
      <c r="D8" s="82"/>
      <c r="E8" s="82"/>
      <c r="F8" s="82"/>
      <c r="G8" s="83"/>
      <c r="Z8" s="82"/>
      <c r="AA8" s="91"/>
      <c r="AB8" s="85"/>
    </row>
    <row r="9" spans="1:28" ht="15.75">
      <c r="A9" s="61"/>
      <c r="B9" s="75"/>
      <c r="C9" s="75"/>
      <c r="D9" s="75"/>
      <c r="E9" s="75"/>
      <c r="F9" s="75"/>
      <c r="G9" s="80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92"/>
      <c r="AA9" s="93"/>
      <c r="AB9" s="94"/>
    </row>
    <row r="10" spans="1:28" ht="15.75">
      <c r="A10" s="167">
        <v>1</v>
      </c>
      <c r="B10" s="4">
        <v>24</v>
      </c>
      <c r="C10" s="17">
        <v>100116</v>
      </c>
      <c r="D10" s="4" t="s">
        <v>14</v>
      </c>
      <c r="E10" s="1" t="s">
        <v>100</v>
      </c>
      <c r="F10" s="1" t="s">
        <v>101</v>
      </c>
      <c r="G10" s="120">
        <f aca="true" t="shared" si="0" ref="G10:G20">I10+K10+M10+O10+Q10+S10+U10+W10+Y10</f>
        <v>124</v>
      </c>
      <c r="H10" s="122">
        <v>2</v>
      </c>
      <c r="I10" s="51">
        <f aca="true" t="shared" si="1" ref="I10:I20"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42"/>
      <c r="K10" s="16">
        <f aca="true" t="shared" si="2" ref="K10:K20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1</v>
      </c>
      <c r="M10" s="16">
        <f aca="true" t="shared" si="3" ref="M10:M20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31">
        <v>2</v>
      </c>
      <c r="O10" s="16">
        <f aca="true" t="shared" si="4" ref="O10:O20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22">
        <v>2</v>
      </c>
      <c r="Q10" s="16">
        <f aca="true" t="shared" si="5" ref="Q10:Q20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48">
        <v>3</v>
      </c>
      <c r="S10" s="16">
        <f aca="true" t="shared" si="6" ref="S10:S20"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132"/>
      <c r="U10" s="16">
        <f aca="true" t="shared" si="7" ref="U10:U20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16">
        <f aca="true" t="shared" si="8" ref="W10:W20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0">
        <v>1</v>
      </c>
      <c r="Y10" s="16">
        <f aca="true" t="shared" si="9" ref="Y10:Y20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" t="s">
        <v>99</v>
      </c>
      <c r="AA10" s="27" t="s">
        <v>5</v>
      </c>
      <c r="AB10" s="13" t="s">
        <v>172</v>
      </c>
    </row>
    <row r="11" spans="1:28" ht="15.75">
      <c r="A11" s="167">
        <v>2</v>
      </c>
      <c r="B11" s="5">
        <v>21</v>
      </c>
      <c r="C11" s="17">
        <v>101009</v>
      </c>
      <c r="D11" s="4" t="s">
        <v>14</v>
      </c>
      <c r="E11" s="1" t="s">
        <v>160</v>
      </c>
      <c r="F11" s="1" t="s">
        <v>98</v>
      </c>
      <c r="G11" s="47">
        <f t="shared" si="0"/>
        <v>112</v>
      </c>
      <c r="H11" s="110">
        <v>3</v>
      </c>
      <c r="I11" s="51">
        <f t="shared" si="1"/>
        <v>18</v>
      </c>
      <c r="J11" s="142"/>
      <c r="K11" s="51">
        <f t="shared" si="2"/>
        <v>0</v>
      </c>
      <c r="L11" s="148">
        <v>5</v>
      </c>
      <c r="M11" s="51">
        <f t="shared" si="3"/>
        <v>14</v>
      </c>
      <c r="N11" s="114">
        <v>1</v>
      </c>
      <c r="O11" s="51">
        <f t="shared" si="4"/>
        <v>23</v>
      </c>
      <c r="P11" s="110">
        <v>3</v>
      </c>
      <c r="Q11" s="51">
        <f t="shared" si="5"/>
        <v>18</v>
      </c>
      <c r="R11" s="148">
        <v>1</v>
      </c>
      <c r="S11" s="51">
        <f t="shared" si="6"/>
        <v>23</v>
      </c>
      <c r="T11" s="71"/>
      <c r="U11" s="51">
        <f t="shared" si="7"/>
        <v>0</v>
      </c>
      <c r="V11" s="160"/>
      <c r="W11" s="51">
        <f t="shared" si="8"/>
        <v>0</v>
      </c>
      <c r="X11" s="170">
        <v>4</v>
      </c>
      <c r="Y11" s="51">
        <f t="shared" si="9"/>
        <v>16</v>
      </c>
      <c r="Z11" s="1" t="s">
        <v>96</v>
      </c>
      <c r="AA11" s="27" t="s">
        <v>6</v>
      </c>
      <c r="AB11" s="21" t="s">
        <v>314</v>
      </c>
    </row>
    <row r="12" spans="1:28" ht="15.75">
      <c r="A12" s="167">
        <v>3</v>
      </c>
      <c r="B12" s="4">
        <v>77</v>
      </c>
      <c r="C12" s="17">
        <v>101018</v>
      </c>
      <c r="D12" s="4" t="s">
        <v>14</v>
      </c>
      <c r="E12" s="1" t="s">
        <v>166</v>
      </c>
      <c r="F12" s="1" t="s">
        <v>167</v>
      </c>
      <c r="G12" s="47">
        <f t="shared" si="0"/>
        <v>104</v>
      </c>
      <c r="H12" s="110">
        <v>1</v>
      </c>
      <c r="I12" s="51">
        <f t="shared" si="1"/>
        <v>23</v>
      </c>
      <c r="J12" s="142"/>
      <c r="K12" s="51">
        <f t="shared" si="2"/>
        <v>0</v>
      </c>
      <c r="L12" s="148">
        <v>3</v>
      </c>
      <c r="M12" s="51">
        <f t="shared" si="3"/>
        <v>18</v>
      </c>
      <c r="N12" s="114"/>
      <c r="O12" s="51">
        <f t="shared" si="4"/>
        <v>0</v>
      </c>
      <c r="P12" s="110">
        <v>1</v>
      </c>
      <c r="Q12" s="51">
        <f t="shared" si="5"/>
        <v>23</v>
      </c>
      <c r="R12" s="148">
        <v>2</v>
      </c>
      <c r="S12" s="51">
        <f t="shared" si="6"/>
        <v>20</v>
      </c>
      <c r="T12" s="71"/>
      <c r="U12" s="51">
        <f t="shared" si="7"/>
        <v>0</v>
      </c>
      <c r="V12" s="160"/>
      <c r="W12" s="51">
        <f t="shared" si="8"/>
        <v>0</v>
      </c>
      <c r="X12" s="170">
        <v>2</v>
      </c>
      <c r="Y12" s="51">
        <f t="shared" si="9"/>
        <v>20</v>
      </c>
      <c r="Z12" s="1" t="s">
        <v>96</v>
      </c>
      <c r="AA12" s="27" t="s">
        <v>3</v>
      </c>
      <c r="AB12" s="7"/>
    </row>
    <row r="13" spans="1:28" ht="15.75">
      <c r="A13" s="3">
        <v>4</v>
      </c>
      <c r="B13" s="4">
        <v>50</v>
      </c>
      <c r="C13" s="4">
        <v>100117</v>
      </c>
      <c r="D13" s="4" t="s">
        <v>14</v>
      </c>
      <c r="E13" s="1" t="s">
        <v>121</v>
      </c>
      <c r="F13" s="1" t="s">
        <v>218</v>
      </c>
      <c r="G13" s="47">
        <f t="shared" si="0"/>
        <v>100</v>
      </c>
      <c r="H13" s="69">
        <v>4</v>
      </c>
      <c r="I13" s="51">
        <f t="shared" si="1"/>
        <v>16</v>
      </c>
      <c r="J13" s="141"/>
      <c r="K13" s="51">
        <f t="shared" si="2"/>
        <v>0</v>
      </c>
      <c r="L13" s="131">
        <v>2</v>
      </c>
      <c r="M13" s="51">
        <f t="shared" si="3"/>
        <v>20</v>
      </c>
      <c r="N13" s="114">
        <v>3</v>
      </c>
      <c r="O13" s="51">
        <f t="shared" si="4"/>
        <v>18</v>
      </c>
      <c r="P13" s="69">
        <v>4</v>
      </c>
      <c r="Q13" s="51">
        <f t="shared" si="5"/>
        <v>16</v>
      </c>
      <c r="R13" s="131">
        <v>4</v>
      </c>
      <c r="S13" s="51">
        <f t="shared" si="6"/>
        <v>16</v>
      </c>
      <c r="T13" s="71"/>
      <c r="U13" s="51">
        <f t="shared" si="7"/>
        <v>0</v>
      </c>
      <c r="V13" s="162"/>
      <c r="W13" s="51">
        <f t="shared" si="8"/>
        <v>0</v>
      </c>
      <c r="X13" s="170">
        <v>5</v>
      </c>
      <c r="Y13" s="51">
        <f t="shared" si="9"/>
        <v>14</v>
      </c>
      <c r="Z13" s="137" t="s">
        <v>339</v>
      </c>
      <c r="AA13" s="28" t="s">
        <v>30</v>
      </c>
      <c r="AB13" s="21" t="s">
        <v>340</v>
      </c>
    </row>
    <row r="14" spans="1:28" ht="15.75">
      <c r="A14" s="25">
        <v>5</v>
      </c>
      <c r="B14" s="4">
        <v>146</v>
      </c>
      <c r="C14" s="4">
        <v>100584</v>
      </c>
      <c r="D14" s="4" t="s">
        <v>14</v>
      </c>
      <c r="E14" s="1" t="s">
        <v>217</v>
      </c>
      <c r="F14" s="1" t="s">
        <v>80</v>
      </c>
      <c r="G14" s="47">
        <f t="shared" si="0"/>
        <v>84</v>
      </c>
      <c r="H14" s="113">
        <v>5</v>
      </c>
      <c r="I14" s="51">
        <f t="shared" si="1"/>
        <v>14</v>
      </c>
      <c r="J14" s="143"/>
      <c r="K14" s="51">
        <f t="shared" si="2"/>
        <v>0</v>
      </c>
      <c r="L14" s="151">
        <v>4</v>
      </c>
      <c r="M14" s="51">
        <f t="shared" si="3"/>
        <v>16</v>
      </c>
      <c r="N14" s="115">
        <v>5</v>
      </c>
      <c r="O14" s="51">
        <f t="shared" si="4"/>
        <v>14</v>
      </c>
      <c r="P14" s="110">
        <v>7</v>
      </c>
      <c r="Q14" s="51">
        <f t="shared" si="5"/>
        <v>11</v>
      </c>
      <c r="R14" s="151">
        <v>7</v>
      </c>
      <c r="S14" s="51">
        <f t="shared" si="6"/>
        <v>11</v>
      </c>
      <c r="T14" s="74"/>
      <c r="U14" s="51">
        <f t="shared" si="7"/>
        <v>0</v>
      </c>
      <c r="V14" s="165"/>
      <c r="W14" s="51">
        <f t="shared" si="8"/>
        <v>0</v>
      </c>
      <c r="X14" s="177">
        <v>3</v>
      </c>
      <c r="Y14" s="51">
        <f t="shared" si="9"/>
        <v>18</v>
      </c>
      <c r="Z14" s="1"/>
      <c r="AA14" s="27"/>
      <c r="AB14" s="7"/>
    </row>
    <row r="15" spans="1:28" ht="15.75">
      <c r="A15" s="25">
        <v>6</v>
      </c>
      <c r="B15" s="4">
        <v>95</v>
      </c>
      <c r="C15" s="17">
        <v>101036</v>
      </c>
      <c r="D15" s="4" t="s">
        <v>14</v>
      </c>
      <c r="E15" s="1" t="s">
        <v>132</v>
      </c>
      <c r="F15" s="1" t="s">
        <v>76</v>
      </c>
      <c r="G15" s="47">
        <f t="shared" si="0"/>
        <v>68</v>
      </c>
      <c r="H15" s="110">
        <v>7</v>
      </c>
      <c r="I15" s="51">
        <f t="shared" si="1"/>
        <v>11</v>
      </c>
      <c r="J15" s="142"/>
      <c r="K15" s="51">
        <f t="shared" si="2"/>
        <v>0</v>
      </c>
      <c r="L15" s="148">
        <v>6</v>
      </c>
      <c r="M15" s="51">
        <f t="shared" si="3"/>
        <v>12</v>
      </c>
      <c r="N15" s="114">
        <v>6</v>
      </c>
      <c r="O15" s="51">
        <f t="shared" si="4"/>
        <v>12</v>
      </c>
      <c r="P15" s="110">
        <v>5</v>
      </c>
      <c r="Q15" s="51">
        <f t="shared" si="5"/>
        <v>14</v>
      </c>
      <c r="R15" s="122">
        <v>8</v>
      </c>
      <c r="S15" s="51">
        <f t="shared" si="6"/>
        <v>10</v>
      </c>
      <c r="T15" s="71"/>
      <c r="U15" s="51">
        <f t="shared" si="7"/>
        <v>0</v>
      </c>
      <c r="V15" s="160"/>
      <c r="W15" s="51">
        <f t="shared" si="8"/>
        <v>0</v>
      </c>
      <c r="X15" s="170">
        <v>9</v>
      </c>
      <c r="Y15" s="51">
        <f t="shared" si="9"/>
        <v>9</v>
      </c>
      <c r="Z15" s="1" t="s">
        <v>61</v>
      </c>
      <c r="AA15" s="27" t="s">
        <v>6</v>
      </c>
      <c r="AB15" s="7" t="s">
        <v>28</v>
      </c>
    </row>
    <row r="16" spans="1:28" s="119" customFormat="1" ht="15.75">
      <c r="A16" s="25">
        <v>7</v>
      </c>
      <c r="B16" s="4">
        <v>666</v>
      </c>
      <c r="C16" s="4">
        <v>100004</v>
      </c>
      <c r="D16" s="4" t="s">
        <v>14</v>
      </c>
      <c r="E16" s="1" t="s">
        <v>89</v>
      </c>
      <c r="F16" s="1" t="s">
        <v>90</v>
      </c>
      <c r="G16" s="47">
        <f t="shared" si="0"/>
        <v>48</v>
      </c>
      <c r="H16" s="69"/>
      <c r="I16" s="51">
        <f t="shared" si="1"/>
        <v>0</v>
      </c>
      <c r="J16" s="142"/>
      <c r="K16" s="51">
        <f t="shared" si="2"/>
        <v>0</v>
      </c>
      <c r="L16" s="148"/>
      <c r="M16" s="51">
        <f t="shared" si="3"/>
        <v>0</v>
      </c>
      <c r="N16" s="114">
        <v>4</v>
      </c>
      <c r="O16" s="51">
        <f t="shared" si="4"/>
        <v>16</v>
      </c>
      <c r="P16" s="110">
        <v>8</v>
      </c>
      <c r="Q16" s="51">
        <f t="shared" si="5"/>
        <v>10</v>
      </c>
      <c r="R16" s="122">
        <v>6</v>
      </c>
      <c r="S16" s="51">
        <f t="shared" si="6"/>
        <v>12</v>
      </c>
      <c r="T16" s="71"/>
      <c r="U16" s="51">
        <f t="shared" si="7"/>
        <v>0</v>
      </c>
      <c r="V16" s="160"/>
      <c r="W16" s="51">
        <f t="shared" si="8"/>
        <v>0</v>
      </c>
      <c r="X16" s="170">
        <v>8</v>
      </c>
      <c r="Y16" s="51">
        <f t="shared" si="9"/>
        <v>10</v>
      </c>
      <c r="Z16" s="1" t="s">
        <v>88</v>
      </c>
      <c r="AA16" s="28" t="s">
        <v>6</v>
      </c>
      <c r="AB16" s="21" t="s">
        <v>304</v>
      </c>
    </row>
    <row r="17" spans="1:28" ht="15.75">
      <c r="A17" s="25">
        <v>8</v>
      </c>
      <c r="B17" s="5">
        <v>9</v>
      </c>
      <c r="C17" s="4">
        <v>100582</v>
      </c>
      <c r="D17" s="4" t="s">
        <v>14</v>
      </c>
      <c r="E17" s="1" t="s">
        <v>108</v>
      </c>
      <c r="F17" s="1" t="s">
        <v>131</v>
      </c>
      <c r="G17" s="47">
        <f t="shared" si="0"/>
        <v>32</v>
      </c>
      <c r="H17" s="69">
        <v>6</v>
      </c>
      <c r="I17" s="51">
        <f t="shared" si="1"/>
        <v>12</v>
      </c>
      <c r="J17" s="141"/>
      <c r="K17" s="51">
        <f t="shared" si="2"/>
        <v>0</v>
      </c>
      <c r="L17" s="148"/>
      <c r="M17" s="51">
        <f t="shared" si="3"/>
        <v>0</v>
      </c>
      <c r="N17" s="114">
        <v>7</v>
      </c>
      <c r="O17" s="51">
        <f t="shared" si="4"/>
        <v>11</v>
      </c>
      <c r="P17" s="110">
        <v>9</v>
      </c>
      <c r="Q17" s="51">
        <f t="shared" si="5"/>
        <v>9</v>
      </c>
      <c r="R17" s="122"/>
      <c r="S17" s="51">
        <f t="shared" si="6"/>
        <v>0</v>
      </c>
      <c r="T17" s="71"/>
      <c r="U17" s="51">
        <f t="shared" si="7"/>
        <v>0</v>
      </c>
      <c r="V17" s="160"/>
      <c r="W17" s="51">
        <f t="shared" si="8"/>
        <v>0</v>
      </c>
      <c r="X17" s="170"/>
      <c r="Y17" s="51">
        <f t="shared" si="9"/>
        <v>0</v>
      </c>
      <c r="Z17" s="1" t="s">
        <v>61</v>
      </c>
      <c r="AA17" s="27" t="s">
        <v>5</v>
      </c>
      <c r="AB17" s="21" t="s">
        <v>373</v>
      </c>
    </row>
    <row r="18" spans="1:28" ht="15.75">
      <c r="A18" s="25">
        <v>9</v>
      </c>
      <c r="B18" s="4">
        <v>309</v>
      </c>
      <c r="C18" s="17" t="s">
        <v>244</v>
      </c>
      <c r="D18" s="4" t="s">
        <v>14</v>
      </c>
      <c r="E18" s="1" t="s">
        <v>175</v>
      </c>
      <c r="F18" s="1" t="s">
        <v>174</v>
      </c>
      <c r="G18" s="47">
        <f t="shared" si="0"/>
        <v>26</v>
      </c>
      <c r="H18" s="111"/>
      <c r="I18" s="51">
        <f t="shared" si="1"/>
        <v>0</v>
      </c>
      <c r="J18" s="142"/>
      <c r="K18" s="51">
        <f t="shared" si="2"/>
        <v>0</v>
      </c>
      <c r="L18" s="148"/>
      <c r="M18" s="51">
        <f t="shared" si="3"/>
        <v>0</v>
      </c>
      <c r="N18" s="114"/>
      <c r="O18" s="51">
        <f t="shared" si="4"/>
        <v>0</v>
      </c>
      <c r="P18" s="111">
        <v>6</v>
      </c>
      <c r="Q18" s="51">
        <f t="shared" si="5"/>
        <v>12</v>
      </c>
      <c r="R18" s="122">
        <v>5</v>
      </c>
      <c r="S18" s="51">
        <f t="shared" si="6"/>
        <v>14</v>
      </c>
      <c r="T18" s="72"/>
      <c r="U18" s="51">
        <f t="shared" si="7"/>
        <v>0</v>
      </c>
      <c r="V18" s="160"/>
      <c r="W18" s="51">
        <f t="shared" si="8"/>
        <v>0</v>
      </c>
      <c r="X18" s="170"/>
      <c r="Y18" s="51">
        <f t="shared" si="9"/>
        <v>0</v>
      </c>
      <c r="Z18" s="1" t="s">
        <v>176</v>
      </c>
      <c r="AA18" s="27" t="s">
        <v>3</v>
      </c>
      <c r="AB18" s="7"/>
    </row>
    <row r="19" spans="1:28" ht="15.75">
      <c r="A19" s="25">
        <v>10</v>
      </c>
      <c r="B19" s="4">
        <v>121</v>
      </c>
      <c r="C19" s="4">
        <v>101150</v>
      </c>
      <c r="D19" s="4" t="s">
        <v>14</v>
      </c>
      <c r="E19" s="1" t="s">
        <v>152</v>
      </c>
      <c r="F19" s="1" t="s">
        <v>153</v>
      </c>
      <c r="G19" s="47">
        <f t="shared" si="0"/>
        <v>20</v>
      </c>
      <c r="H19" s="113"/>
      <c r="I19" s="51">
        <f t="shared" si="1"/>
        <v>0</v>
      </c>
      <c r="J19" s="143"/>
      <c r="K19" s="51">
        <f t="shared" si="2"/>
        <v>0</v>
      </c>
      <c r="L19" s="152"/>
      <c r="M19" s="51">
        <f t="shared" si="3"/>
        <v>0</v>
      </c>
      <c r="N19" s="115"/>
      <c r="O19" s="51">
        <f t="shared" si="4"/>
        <v>0</v>
      </c>
      <c r="P19" s="117"/>
      <c r="Q19" s="51">
        <f t="shared" si="5"/>
        <v>0</v>
      </c>
      <c r="R19" s="139">
        <v>9</v>
      </c>
      <c r="S19" s="51">
        <f t="shared" si="6"/>
        <v>9</v>
      </c>
      <c r="T19" s="74"/>
      <c r="U19" s="51">
        <f t="shared" si="7"/>
        <v>0</v>
      </c>
      <c r="V19" s="164"/>
      <c r="W19" s="51">
        <f t="shared" si="8"/>
        <v>0</v>
      </c>
      <c r="X19" s="177">
        <v>7</v>
      </c>
      <c r="Y19" s="51">
        <f t="shared" si="9"/>
        <v>11</v>
      </c>
      <c r="Z19" s="1" t="s">
        <v>61</v>
      </c>
      <c r="AA19" s="27" t="s">
        <v>4</v>
      </c>
      <c r="AB19" s="7" t="s">
        <v>152</v>
      </c>
    </row>
    <row r="20" spans="1:28" ht="15.75">
      <c r="A20" s="3">
        <v>11</v>
      </c>
      <c r="B20" s="4">
        <v>33</v>
      </c>
      <c r="C20" s="4">
        <v>101163</v>
      </c>
      <c r="D20" s="4" t="s">
        <v>14</v>
      </c>
      <c r="E20" s="12" t="s">
        <v>386</v>
      </c>
      <c r="F20" s="12" t="s">
        <v>387</v>
      </c>
      <c r="G20" s="47">
        <f t="shared" si="0"/>
        <v>12</v>
      </c>
      <c r="H20" s="113"/>
      <c r="I20" s="51">
        <f t="shared" si="1"/>
        <v>0</v>
      </c>
      <c r="J20" s="143"/>
      <c r="K20" s="51">
        <f t="shared" si="2"/>
        <v>0</v>
      </c>
      <c r="L20" s="152"/>
      <c r="M20" s="51">
        <f t="shared" si="3"/>
        <v>0</v>
      </c>
      <c r="N20" s="115"/>
      <c r="O20" s="51">
        <f t="shared" si="4"/>
        <v>0</v>
      </c>
      <c r="P20" s="117"/>
      <c r="Q20" s="51">
        <f t="shared" si="5"/>
        <v>0</v>
      </c>
      <c r="R20" s="139"/>
      <c r="S20" s="51">
        <f t="shared" si="6"/>
        <v>0</v>
      </c>
      <c r="T20" s="74"/>
      <c r="U20" s="51">
        <f t="shared" si="7"/>
        <v>0</v>
      </c>
      <c r="V20" s="164"/>
      <c r="W20" s="51">
        <f t="shared" si="8"/>
        <v>0</v>
      </c>
      <c r="X20" s="177">
        <v>6</v>
      </c>
      <c r="Y20" s="51">
        <f t="shared" si="9"/>
        <v>12</v>
      </c>
      <c r="Z20" s="12" t="s">
        <v>388</v>
      </c>
      <c r="AA20" s="27" t="s">
        <v>6</v>
      </c>
      <c r="AB20" s="7"/>
    </row>
    <row r="22" spans="5:26" ht="21" customHeight="1">
      <c r="E22" s="23"/>
      <c r="F22" s="23"/>
      <c r="G22" s="221" t="s">
        <v>394</v>
      </c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3"/>
      <c r="V22" s="23"/>
      <c r="W22" s="23"/>
      <c r="X22" s="23"/>
      <c r="Y22" s="23"/>
      <c r="Z22" s="23"/>
    </row>
  </sheetData>
  <sheetProtection/>
  <mergeCells count="2">
    <mergeCell ref="T4:W4"/>
    <mergeCell ref="G22:T22"/>
  </mergeCells>
  <printOptions/>
  <pageMargins left="0.5" right="0.5" top="1" bottom="1" header="0.5" footer="0.5"/>
  <pageSetup fitToHeight="1" fitToWidth="1" horizontalDpi="600" verticalDpi="600" orientation="landscape" paperSize="3" scale="57" r:id="rId1"/>
  <headerFooter alignWithMargins="0">
    <oddHeader>&amp;C&amp;24VET +40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0.7109375" style="26" customWidth="1"/>
    <col min="2" max="3" width="9.28125" style="2" bestFit="1" customWidth="1"/>
    <col min="4" max="4" width="13.421875" style="2" bestFit="1" customWidth="1"/>
    <col min="5" max="5" width="13.00390625" style="8" bestFit="1" customWidth="1"/>
    <col min="6" max="6" width="12.8515625" style="8" customWidth="1"/>
    <col min="7" max="7" width="18.7109375" style="8" customWidth="1"/>
    <col min="8" max="25" width="7.7109375" style="8" customWidth="1"/>
    <col min="26" max="26" width="19.57421875" style="33" bestFit="1" customWidth="1"/>
    <col min="27" max="27" width="8.00390625" style="36" bestFit="1" customWidth="1"/>
    <col min="28" max="28" width="106.28125" style="10" customWidth="1"/>
    <col min="29" max="29" width="0.13671875" style="8" customWidth="1"/>
    <col min="30" max="16384" width="9.140625" style="8" customWidth="1"/>
  </cols>
  <sheetData>
    <row r="1" spans="1:25" ht="15.75">
      <c r="A1" s="44"/>
      <c r="B1" s="44"/>
      <c r="C1" s="43" t="s">
        <v>193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>
      <c r="A2" s="44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4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5.75">
      <c r="A4" s="44"/>
      <c r="B4" s="40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219" t="s">
        <v>348</v>
      </c>
      <c r="U4" s="219"/>
      <c r="V4" s="219"/>
      <c r="W4" s="219"/>
      <c r="X4" s="40"/>
      <c r="Y4" s="40"/>
    </row>
    <row r="5" spans="1:25" ht="15.75">
      <c r="A5" s="44"/>
      <c r="B5" s="40"/>
      <c r="C5" s="45" t="s">
        <v>239</v>
      </c>
      <c r="D5" s="42"/>
      <c r="E5" s="42"/>
      <c r="F5" s="42"/>
      <c r="G5" s="42"/>
      <c r="H5" s="42"/>
      <c r="I5" s="42"/>
      <c r="J5" s="42"/>
      <c r="K5" s="54"/>
      <c r="L5" s="54"/>
      <c r="M5" s="39"/>
      <c r="N5" s="39"/>
      <c r="O5" s="40"/>
      <c r="P5" s="40"/>
      <c r="Q5" s="40"/>
      <c r="R5" s="38"/>
      <c r="S5" s="38"/>
      <c r="T5" s="38" t="s">
        <v>197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44"/>
      <c r="B6" s="40"/>
      <c r="C6" s="40"/>
      <c r="D6" s="40"/>
      <c r="E6" s="40"/>
      <c r="F6" s="40"/>
      <c r="G6" s="40"/>
      <c r="H6" s="38"/>
      <c r="I6" s="39"/>
      <c r="J6" s="56"/>
      <c r="K6" s="38"/>
      <c r="L6" s="54"/>
      <c r="M6" s="54"/>
      <c r="N6" s="38"/>
      <c r="O6" s="39"/>
      <c r="P6" s="56"/>
      <c r="Q6" s="54"/>
      <c r="R6" s="38"/>
      <c r="S6" s="38"/>
      <c r="T6" s="38" t="s">
        <v>188</v>
      </c>
      <c r="U6" s="38"/>
      <c r="V6" s="159" t="s">
        <v>189</v>
      </c>
      <c r="W6" s="38"/>
      <c r="X6" s="159" t="s">
        <v>347</v>
      </c>
      <c r="Y6" s="38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68" t="s">
        <v>250</v>
      </c>
      <c r="I7" s="67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66" t="s">
        <v>285</v>
      </c>
      <c r="Q7" s="67"/>
      <c r="R7" s="126" t="s">
        <v>281</v>
      </c>
      <c r="S7" s="128"/>
      <c r="T7" s="134" t="s">
        <v>282</v>
      </c>
      <c r="U7" s="135"/>
      <c r="V7" s="126" t="s">
        <v>283</v>
      </c>
      <c r="W7" s="128"/>
      <c r="X7" s="66" t="s">
        <v>345</v>
      </c>
      <c r="Y7" s="67"/>
      <c r="Z7" s="30" t="s">
        <v>54</v>
      </c>
      <c r="AA7" s="34" t="s">
        <v>1</v>
      </c>
      <c r="AB7" s="7" t="s">
        <v>2</v>
      </c>
    </row>
    <row r="8" spans="1:28" ht="15.75">
      <c r="A8" s="81"/>
      <c r="B8" s="82"/>
      <c r="C8" s="82"/>
      <c r="D8" s="82"/>
      <c r="E8" s="82"/>
      <c r="F8" s="82"/>
      <c r="G8" s="83"/>
      <c r="Z8" s="89"/>
      <c r="AA8" s="84"/>
      <c r="AB8" s="85"/>
    </row>
    <row r="9" spans="1:28" ht="15.75">
      <c r="A9" s="61"/>
      <c r="B9" s="75"/>
      <c r="C9" s="75"/>
      <c r="D9" s="75"/>
      <c r="E9" s="75"/>
      <c r="F9" s="75"/>
      <c r="G9" s="80"/>
      <c r="H9" s="53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86"/>
      <c r="AA9" s="87"/>
      <c r="AB9" s="88"/>
    </row>
    <row r="10" spans="1:28" ht="15.75">
      <c r="A10" s="167">
        <v>1</v>
      </c>
      <c r="B10" s="4">
        <v>1</v>
      </c>
      <c r="C10" s="17" t="s">
        <v>276</v>
      </c>
      <c r="D10" s="4" t="s">
        <v>15</v>
      </c>
      <c r="E10" s="12" t="s">
        <v>108</v>
      </c>
      <c r="F10" s="12" t="s">
        <v>134</v>
      </c>
      <c r="G10" s="47">
        <f aca="true" t="shared" si="0" ref="G10:G24">I10+K10+M10+O10+Q10+S10+U10+W10+Y10</f>
        <v>147</v>
      </c>
      <c r="H10" s="122">
        <v>1</v>
      </c>
      <c r="I10" s="51">
        <f>IF($H$10=1,23,IF($H$10=2,20,IF($H$10=3,18,IF($H$10=4,16,IF($H$10=5,14,IF($H$10=6,12,IF($H$10=7,11,IF($H$10=8,10,0))))))))+IF($H$10=9,9,IF($H$10=10,8,IF($H$10=11,6,IF($H$10=12,5,IF($H$10=13,4,IF($H$10=14,3,IF($H$10=15,2,0)))))))+IF($H$10=16,1,IF($H$10=17,0,0))</f>
        <v>23</v>
      </c>
      <c r="J10" s="142"/>
      <c r="K10" s="51">
        <f aca="true" t="shared" si="1" ref="K10:K24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1</v>
      </c>
      <c r="M10" s="51">
        <f aca="true" t="shared" si="2" ref="M10:M24"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31">
        <v>3</v>
      </c>
      <c r="O10" s="51">
        <f aca="true" t="shared" si="3" ref="O10:O24"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122">
        <v>2</v>
      </c>
      <c r="Q10" s="51">
        <f aca="true" t="shared" si="4" ref="Q10:Q24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48">
        <v>2</v>
      </c>
      <c r="S10" s="51">
        <f aca="true" t="shared" si="5" ref="S10:S24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130">
        <v>2</v>
      </c>
      <c r="U10" s="51">
        <f aca="true" t="shared" si="6" ref="U10:U24"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160"/>
      <c r="W10" s="51">
        <f aca="true" t="shared" si="7" ref="W10:W24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30">
        <v>1</v>
      </c>
      <c r="Y10" s="51">
        <f aca="true" t="shared" si="8" ref="Y10:Y24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31" t="s">
        <v>133</v>
      </c>
      <c r="AA10" s="35" t="s">
        <v>10</v>
      </c>
      <c r="AB10" s="21" t="s">
        <v>318</v>
      </c>
    </row>
    <row r="11" spans="1:28" ht="15.75">
      <c r="A11" s="167">
        <v>1</v>
      </c>
      <c r="B11" s="147">
        <v>12</v>
      </c>
      <c r="C11" s="17" t="s">
        <v>244</v>
      </c>
      <c r="D11" s="4" t="s">
        <v>15</v>
      </c>
      <c r="E11" s="12" t="s">
        <v>141</v>
      </c>
      <c r="F11" s="12" t="s">
        <v>137</v>
      </c>
      <c r="G11" s="47">
        <f t="shared" si="0"/>
        <v>147</v>
      </c>
      <c r="H11" s="122">
        <v>2</v>
      </c>
      <c r="I11" s="51">
        <f aca="true" t="shared" si="9" ref="I11:I24"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142"/>
      <c r="K11" s="51">
        <f t="shared" si="1"/>
        <v>0</v>
      </c>
      <c r="L11" s="148">
        <v>3</v>
      </c>
      <c r="M11" s="51">
        <f t="shared" si="2"/>
        <v>18</v>
      </c>
      <c r="N11" s="131">
        <v>2</v>
      </c>
      <c r="O11" s="51">
        <f t="shared" si="3"/>
        <v>20</v>
      </c>
      <c r="P11" s="122">
        <v>1</v>
      </c>
      <c r="Q11" s="51">
        <f t="shared" si="4"/>
        <v>23</v>
      </c>
      <c r="R11" s="148">
        <v>1</v>
      </c>
      <c r="S11" s="51">
        <f t="shared" si="5"/>
        <v>23</v>
      </c>
      <c r="T11" s="130">
        <v>1</v>
      </c>
      <c r="U11" s="51">
        <f t="shared" si="6"/>
        <v>23</v>
      </c>
      <c r="V11" s="160"/>
      <c r="W11" s="51">
        <f t="shared" si="7"/>
        <v>0</v>
      </c>
      <c r="X11" s="130">
        <v>2</v>
      </c>
      <c r="Y11" s="51">
        <f t="shared" si="8"/>
        <v>20</v>
      </c>
      <c r="Z11" s="31" t="s">
        <v>135</v>
      </c>
      <c r="AA11" s="35" t="s">
        <v>11</v>
      </c>
      <c r="AB11" s="7" t="s">
        <v>19</v>
      </c>
    </row>
    <row r="12" spans="1:28" ht="15.75" customHeight="1">
      <c r="A12" s="167">
        <v>2</v>
      </c>
      <c r="B12" s="4">
        <v>3</v>
      </c>
      <c r="C12" s="17">
        <v>101022</v>
      </c>
      <c r="D12" s="4" t="s">
        <v>15</v>
      </c>
      <c r="E12" s="12" t="s">
        <v>136</v>
      </c>
      <c r="F12" s="12" t="s">
        <v>137</v>
      </c>
      <c r="G12" s="47">
        <f t="shared" si="0"/>
        <v>127</v>
      </c>
      <c r="H12" s="122">
        <v>3</v>
      </c>
      <c r="I12" s="51">
        <f t="shared" si="9"/>
        <v>18</v>
      </c>
      <c r="J12" s="142"/>
      <c r="K12" s="51">
        <f t="shared" si="1"/>
        <v>0</v>
      </c>
      <c r="L12" s="148">
        <v>2</v>
      </c>
      <c r="M12" s="51">
        <f t="shared" si="2"/>
        <v>20</v>
      </c>
      <c r="N12" s="131">
        <v>1</v>
      </c>
      <c r="O12" s="51">
        <f t="shared" si="3"/>
        <v>23</v>
      </c>
      <c r="P12" s="122">
        <v>3</v>
      </c>
      <c r="Q12" s="51">
        <f t="shared" si="4"/>
        <v>18</v>
      </c>
      <c r="R12" s="148">
        <v>3</v>
      </c>
      <c r="S12" s="51">
        <f t="shared" si="5"/>
        <v>18</v>
      </c>
      <c r="T12" s="130">
        <v>4</v>
      </c>
      <c r="U12" s="51">
        <f t="shared" si="6"/>
        <v>16</v>
      </c>
      <c r="V12" s="160"/>
      <c r="W12" s="51">
        <f t="shared" si="7"/>
        <v>0</v>
      </c>
      <c r="X12" s="130">
        <v>5</v>
      </c>
      <c r="Y12" s="51">
        <f t="shared" si="8"/>
        <v>14</v>
      </c>
      <c r="Z12" s="31" t="s">
        <v>135</v>
      </c>
      <c r="AA12" s="35" t="s">
        <v>12</v>
      </c>
      <c r="AB12" s="7" t="s">
        <v>26</v>
      </c>
    </row>
    <row r="13" spans="1:29" ht="15.75" customHeight="1">
      <c r="A13" s="167">
        <v>3</v>
      </c>
      <c r="B13" s="4">
        <v>5</v>
      </c>
      <c r="C13" s="4">
        <v>100202</v>
      </c>
      <c r="D13" s="4" t="s">
        <v>15</v>
      </c>
      <c r="E13" s="12" t="s">
        <v>139</v>
      </c>
      <c r="F13" s="12" t="s">
        <v>140</v>
      </c>
      <c r="G13" s="47">
        <f t="shared" si="0"/>
        <v>112</v>
      </c>
      <c r="H13" s="122">
        <v>4</v>
      </c>
      <c r="I13" s="51">
        <f t="shared" si="9"/>
        <v>16</v>
      </c>
      <c r="J13" s="142"/>
      <c r="K13" s="51">
        <f t="shared" si="1"/>
        <v>0</v>
      </c>
      <c r="L13" s="148">
        <v>4</v>
      </c>
      <c r="M13" s="51">
        <f t="shared" si="2"/>
        <v>16</v>
      </c>
      <c r="N13" s="131">
        <v>4</v>
      </c>
      <c r="O13" s="51">
        <f t="shared" si="3"/>
        <v>16</v>
      </c>
      <c r="P13" s="122">
        <v>4</v>
      </c>
      <c r="Q13" s="51">
        <f t="shared" si="4"/>
        <v>16</v>
      </c>
      <c r="R13" s="148">
        <v>4</v>
      </c>
      <c r="S13" s="51">
        <f t="shared" si="5"/>
        <v>16</v>
      </c>
      <c r="T13" s="130">
        <v>5</v>
      </c>
      <c r="U13" s="51">
        <f t="shared" si="6"/>
        <v>14</v>
      </c>
      <c r="V13" s="160"/>
      <c r="W13" s="51">
        <f t="shared" si="7"/>
        <v>0</v>
      </c>
      <c r="X13" s="130">
        <v>3</v>
      </c>
      <c r="Y13" s="51">
        <f t="shared" si="8"/>
        <v>18</v>
      </c>
      <c r="Z13" s="31" t="s">
        <v>138</v>
      </c>
      <c r="AA13" s="35" t="s">
        <v>11</v>
      </c>
      <c r="AB13" s="7" t="s">
        <v>18</v>
      </c>
      <c r="AC13" s="14" t="s">
        <v>40</v>
      </c>
    </row>
    <row r="14" spans="1:28" ht="15.75">
      <c r="A14" s="25">
        <v>4</v>
      </c>
      <c r="B14" s="4">
        <v>81</v>
      </c>
      <c r="C14" s="17">
        <v>101034</v>
      </c>
      <c r="D14" s="4" t="s">
        <v>15</v>
      </c>
      <c r="E14" s="12" t="s">
        <v>144</v>
      </c>
      <c r="F14" s="12" t="s">
        <v>145</v>
      </c>
      <c r="G14" s="47">
        <f t="shared" si="0"/>
        <v>74</v>
      </c>
      <c r="H14" s="123">
        <v>5</v>
      </c>
      <c r="I14" s="51">
        <f t="shared" si="9"/>
        <v>14</v>
      </c>
      <c r="J14" s="144"/>
      <c r="K14" s="51">
        <f t="shared" si="1"/>
        <v>0</v>
      </c>
      <c r="L14" s="148">
        <v>5</v>
      </c>
      <c r="M14" s="51">
        <f t="shared" si="2"/>
        <v>14</v>
      </c>
      <c r="N14" s="131">
        <v>5</v>
      </c>
      <c r="O14" s="51">
        <f t="shared" si="3"/>
        <v>14</v>
      </c>
      <c r="P14" s="123"/>
      <c r="Q14" s="51">
        <f t="shared" si="4"/>
        <v>0</v>
      </c>
      <c r="R14" s="149">
        <v>6</v>
      </c>
      <c r="S14" s="51">
        <f t="shared" si="5"/>
        <v>12</v>
      </c>
      <c r="T14" s="136">
        <v>8</v>
      </c>
      <c r="U14" s="51">
        <f t="shared" si="6"/>
        <v>10</v>
      </c>
      <c r="V14" s="161"/>
      <c r="W14" s="51">
        <f t="shared" si="7"/>
        <v>0</v>
      </c>
      <c r="X14" s="136">
        <v>8</v>
      </c>
      <c r="Y14" s="51">
        <f t="shared" si="8"/>
        <v>10</v>
      </c>
      <c r="Z14" s="31" t="s">
        <v>143</v>
      </c>
      <c r="AA14" s="35" t="s">
        <v>11</v>
      </c>
      <c r="AB14" s="7" t="s">
        <v>27</v>
      </c>
    </row>
    <row r="15" spans="1:28" ht="15.75">
      <c r="A15" s="25">
        <v>5</v>
      </c>
      <c r="B15" s="4">
        <v>110</v>
      </c>
      <c r="C15" s="4">
        <v>100218</v>
      </c>
      <c r="D15" s="4" t="s">
        <v>15</v>
      </c>
      <c r="E15" s="1" t="s">
        <v>146</v>
      </c>
      <c r="F15" s="1" t="s">
        <v>147</v>
      </c>
      <c r="G15" s="47">
        <f t="shared" si="0"/>
        <v>59</v>
      </c>
      <c r="H15" s="122"/>
      <c r="I15" s="51">
        <f t="shared" si="9"/>
        <v>0</v>
      </c>
      <c r="J15" s="142"/>
      <c r="K15" s="51">
        <f t="shared" si="1"/>
        <v>0</v>
      </c>
      <c r="L15" s="148">
        <v>7</v>
      </c>
      <c r="M15" s="51">
        <f t="shared" si="2"/>
        <v>11</v>
      </c>
      <c r="N15" s="131">
        <v>6</v>
      </c>
      <c r="O15" s="51">
        <f t="shared" si="3"/>
        <v>12</v>
      </c>
      <c r="P15" s="122">
        <v>5</v>
      </c>
      <c r="Q15" s="51">
        <f t="shared" si="4"/>
        <v>14</v>
      </c>
      <c r="R15" s="148"/>
      <c r="S15" s="51">
        <f t="shared" si="5"/>
        <v>0</v>
      </c>
      <c r="T15" s="124">
        <v>7</v>
      </c>
      <c r="U15" s="51">
        <f t="shared" si="6"/>
        <v>11</v>
      </c>
      <c r="V15" s="160"/>
      <c r="W15" s="51">
        <f t="shared" si="7"/>
        <v>0</v>
      </c>
      <c r="X15" s="130">
        <v>7</v>
      </c>
      <c r="Y15" s="51">
        <f t="shared" si="8"/>
        <v>11</v>
      </c>
      <c r="Z15" s="137" t="s">
        <v>315</v>
      </c>
      <c r="AA15" s="27"/>
      <c r="AB15" s="20" t="s">
        <v>316</v>
      </c>
    </row>
    <row r="16" spans="1:28" ht="15.75">
      <c r="A16" s="25">
        <v>6</v>
      </c>
      <c r="B16" s="4">
        <v>37</v>
      </c>
      <c r="C16" s="4">
        <v>100583</v>
      </c>
      <c r="D16" s="4" t="s">
        <v>15</v>
      </c>
      <c r="E16" s="12" t="s">
        <v>219</v>
      </c>
      <c r="F16" s="12" t="s">
        <v>137</v>
      </c>
      <c r="G16" s="47">
        <f t="shared" si="0"/>
        <v>50</v>
      </c>
      <c r="H16" s="130"/>
      <c r="I16" s="51">
        <f t="shared" si="9"/>
        <v>0</v>
      </c>
      <c r="J16" s="141"/>
      <c r="K16" s="51">
        <f t="shared" si="1"/>
        <v>0</v>
      </c>
      <c r="L16" s="148">
        <v>6</v>
      </c>
      <c r="M16" s="51">
        <f t="shared" si="2"/>
        <v>12</v>
      </c>
      <c r="N16" s="131"/>
      <c r="O16" s="51">
        <f t="shared" si="3"/>
        <v>0</v>
      </c>
      <c r="P16" s="122">
        <v>6</v>
      </c>
      <c r="Q16" s="51">
        <f t="shared" si="4"/>
        <v>12</v>
      </c>
      <c r="R16" s="148">
        <v>5</v>
      </c>
      <c r="S16" s="51">
        <f t="shared" si="5"/>
        <v>14</v>
      </c>
      <c r="T16" s="130">
        <v>6</v>
      </c>
      <c r="U16" s="51">
        <f t="shared" si="6"/>
        <v>12</v>
      </c>
      <c r="V16" s="160"/>
      <c r="W16" s="51">
        <f t="shared" si="7"/>
        <v>0</v>
      </c>
      <c r="X16" s="130"/>
      <c r="Y16" s="51">
        <f t="shared" si="8"/>
        <v>0</v>
      </c>
      <c r="Z16" s="32" t="s">
        <v>123</v>
      </c>
      <c r="AA16" s="35"/>
      <c r="AB16" s="21" t="s">
        <v>317</v>
      </c>
    </row>
    <row r="17" spans="1:29" ht="16.5" customHeight="1">
      <c r="A17" s="25">
        <v>7</v>
      </c>
      <c r="B17" s="4">
        <v>19</v>
      </c>
      <c r="C17" s="17" t="s">
        <v>244</v>
      </c>
      <c r="D17" s="17" t="s">
        <v>16</v>
      </c>
      <c r="E17" s="137" t="s">
        <v>171</v>
      </c>
      <c r="F17" s="137" t="s">
        <v>56</v>
      </c>
      <c r="G17" s="47">
        <f t="shared" si="0"/>
        <v>43</v>
      </c>
      <c r="H17" s="122"/>
      <c r="I17" s="51">
        <f t="shared" si="9"/>
        <v>0</v>
      </c>
      <c r="J17" s="142"/>
      <c r="K17" s="51">
        <f t="shared" si="1"/>
        <v>0</v>
      </c>
      <c r="L17" s="124"/>
      <c r="M17" s="51">
        <f t="shared" si="2"/>
        <v>0</v>
      </c>
      <c r="N17" s="131"/>
      <c r="O17" s="51">
        <f t="shared" si="3"/>
        <v>0</v>
      </c>
      <c r="P17" s="122">
        <v>7</v>
      </c>
      <c r="Q17" s="51">
        <f t="shared" si="4"/>
        <v>11</v>
      </c>
      <c r="R17" s="148">
        <v>7</v>
      </c>
      <c r="S17" s="51">
        <f t="shared" si="5"/>
        <v>11</v>
      </c>
      <c r="T17" s="124">
        <v>9</v>
      </c>
      <c r="U17" s="51">
        <f t="shared" si="6"/>
        <v>9</v>
      </c>
      <c r="V17" s="160"/>
      <c r="W17" s="51">
        <f t="shared" si="7"/>
        <v>0</v>
      </c>
      <c r="X17" s="130">
        <v>6</v>
      </c>
      <c r="Y17" s="51">
        <f t="shared" si="8"/>
        <v>12</v>
      </c>
      <c r="Z17" s="32" t="s">
        <v>251</v>
      </c>
      <c r="AA17" s="157"/>
      <c r="AB17" s="21" t="s">
        <v>382</v>
      </c>
      <c r="AC17" s="105"/>
    </row>
    <row r="18" spans="1:29" ht="15.75">
      <c r="A18" s="3">
        <v>8</v>
      </c>
      <c r="B18" s="4">
        <v>15</v>
      </c>
      <c r="C18" s="4">
        <v>100310</v>
      </c>
      <c r="D18" s="4" t="s">
        <v>16</v>
      </c>
      <c r="E18" s="12" t="s">
        <v>113</v>
      </c>
      <c r="F18" s="12" t="s">
        <v>222</v>
      </c>
      <c r="G18" s="47">
        <f t="shared" si="0"/>
        <v>38</v>
      </c>
      <c r="H18" s="122"/>
      <c r="I18" s="51">
        <f t="shared" si="9"/>
        <v>0</v>
      </c>
      <c r="J18" s="142"/>
      <c r="K18" s="51">
        <f t="shared" si="1"/>
        <v>0</v>
      </c>
      <c r="L18" s="148">
        <v>8</v>
      </c>
      <c r="M18" s="51">
        <f t="shared" si="2"/>
        <v>10</v>
      </c>
      <c r="N18" s="131"/>
      <c r="O18" s="51">
        <f t="shared" si="3"/>
        <v>0</v>
      </c>
      <c r="P18" s="122">
        <v>8</v>
      </c>
      <c r="Q18" s="51">
        <f t="shared" si="4"/>
        <v>10</v>
      </c>
      <c r="R18" s="148">
        <v>8</v>
      </c>
      <c r="S18" s="51">
        <f t="shared" si="5"/>
        <v>10</v>
      </c>
      <c r="T18" s="148">
        <v>10</v>
      </c>
      <c r="U18" s="51">
        <f t="shared" si="6"/>
        <v>8</v>
      </c>
      <c r="V18" s="160"/>
      <c r="W18" s="51">
        <f t="shared" si="7"/>
        <v>0</v>
      </c>
      <c r="X18" s="130"/>
      <c r="Y18" s="51">
        <f t="shared" si="8"/>
        <v>0</v>
      </c>
      <c r="Z18" s="1"/>
      <c r="AA18" s="27"/>
      <c r="AB18" s="13"/>
      <c r="AC18" s="46"/>
    </row>
    <row r="19" spans="1:28" ht="15.75">
      <c r="A19" s="3">
        <v>9</v>
      </c>
      <c r="B19" s="4">
        <v>50</v>
      </c>
      <c r="C19" s="17" t="s">
        <v>244</v>
      </c>
      <c r="D19" s="17" t="s">
        <v>15</v>
      </c>
      <c r="E19" s="137" t="s">
        <v>362</v>
      </c>
      <c r="F19" s="137" t="s">
        <v>363</v>
      </c>
      <c r="G19" s="47">
        <f t="shared" si="0"/>
        <v>34</v>
      </c>
      <c r="H19" s="122"/>
      <c r="I19" s="51">
        <f t="shared" si="9"/>
        <v>0</v>
      </c>
      <c r="J19" s="142"/>
      <c r="K19" s="51">
        <f t="shared" si="1"/>
        <v>0</v>
      </c>
      <c r="L19" s="124"/>
      <c r="M19" s="51">
        <f t="shared" si="2"/>
        <v>0</v>
      </c>
      <c r="N19" s="131"/>
      <c r="O19" s="51">
        <f t="shared" si="3"/>
        <v>0</v>
      </c>
      <c r="P19" s="122"/>
      <c r="Q19" s="51">
        <f t="shared" si="4"/>
        <v>0</v>
      </c>
      <c r="R19" s="148"/>
      <c r="S19" s="51">
        <f t="shared" si="5"/>
        <v>0</v>
      </c>
      <c r="T19" s="148">
        <v>3</v>
      </c>
      <c r="U19" s="51">
        <f t="shared" si="6"/>
        <v>18</v>
      </c>
      <c r="V19" s="160"/>
      <c r="W19" s="51">
        <f t="shared" si="7"/>
        <v>0</v>
      </c>
      <c r="X19" s="130">
        <v>4</v>
      </c>
      <c r="Y19" s="51">
        <f t="shared" si="8"/>
        <v>16</v>
      </c>
      <c r="Z19" s="32" t="s">
        <v>364</v>
      </c>
      <c r="AA19" s="35"/>
      <c r="AB19" s="7"/>
    </row>
    <row r="20" spans="1:28" ht="15.75">
      <c r="A20" s="3">
        <v>10</v>
      </c>
      <c r="B20" s="4">
        <v>14</v>
      </c>
      <c r="C20" s="17" t="s">
        <v>244</v>
      </c>
      <c r="D20" s="4" t="s">
        <v>16</v>
      </c>
      <c r="E20" s="1" t="s">
        <v>220</v>
      </c>
      <c r="F20" s="1" t="s">
        <v>221</v>
      </c>
      <c r="G20" s="47">
        <f t="shared" si="0"/>
        <v>29</v>
      </c>
      <c r="H20" s="122"/>
      <c r="I20" s="51">
        <f t="shared" si="9"/>
        <v>0</v>
      </c>
      <c r="J20" s="142"/>
      <c r="K20" s="51">
        <f t="shared" si="1"/>
        <v>0</v>
      </c>
      <c r="L20" s="148">
        <v>9</v>
      </c>
      <c r="M20" s="51">
        <f t="shared" si="2"/>
        <v>9</v>
      </c>
      <c r="N20" s="131">
        <v>7</v>
      </c>
      <c r="O20" s="51">
        <f t="shared" si="3"/>
        <v>11</v>
      </c>
      <c r="P20" s="122"/>
      <c r="Q20" s="51">
        <f t="shared" si="4"/>
        <v>0</v>
      </c>
      <c r="R20" s="148"/>
      <c r="S20" s="51">
        <f t="shared" si="5"/>
        <v>0</v>
      </c>
      <c r="T20" s="148"/>
      <c r="U20" s="51">
        <f t="shared" si="6"/>
        <v>0</v>
      </c>
      <c r="V20" s="160"/>
      <c r="W20" s="51">
        <f t="shared" si="7"/>
        <v>0</v>
      </c>
      <c r="X20" s="130">
        <v>9</v>
      </c>
      <c r="Y20" s="51">
        <f t="shared" si="8"/>
        <v>9</v>
      </c>
      <c r="Z20" s="1"/>
      <c r="AA20" s="27"/>
      <c r="AB20" s="13"/>
    </row>
    <row r="21" spans="1:28" ht="15.75">
      <c r="A21" s="3">
        <v>11</v>
      </c>
      <c r="B21" s="4">
        <v>66</v>
      </c>
      <c r="C21" s="4" t="s">
        <v>244</v>
      </c>
      <c r="D21" s="17" t="s">
        <v>15</v>
      </c>
      <c r="E21" s="1" t="s">
        <v>356</v>
      </c>
      <c r="F21" s="1" t="s">
        <v>357</v>
      </c>
      <c r="G21" s="47">
        <f t="shared" si="0"/>
        <v>6</v>
      </c>
      <c r="H21" s="122"/>
      <c r="I21" s="51">
        <f t="shared" si="9"/>
        <v>0</v>
      </c>
      <c r="J21" s="142"/>
      <c r="K21" s="51">
        <f t="shared" si="1"/>
        <v>0</v>
      </c>
      <c r="L21" s="124"/>
      <c r="M21" s="51">
        <f t="shared" si="2"/>
        <v>0</v>
      </c>
      <c r="N21" s="131"/>
      <c r="O21" s="51">
        <f t="shared" si="3"/>
        <v>0</v>
      </c>
      <c r="P21" s="122"/>
      <c r="Q21" s="51">
        <f t="shared" si="4"/>
        <v>0</v>
      </c>
      <c r="R21" s="148"/>
      <c r="S21" s="51">
        <f t="shared" si="5"/>
        <v>0</v>
      </c>
      <c r="T21" s="148">
        <v>11</v>
      </c>
      <c r="U21" s="51">
        <f t="shared" si="6"/>
        <v>6</v>
      </c>
      <c r="V21" s="160"/>
      <c r="W21" s="51">
        <f t="shared" si="7"/>
        <v>0</v>
      </c>
      <c r="X21" s="130"/>
      <c r="Y21" s="51">
        <f t="shared" si="8"/>
        <v>0</v>
      </c>
      <c r="Z21" s="31"/>
      <c r="AA21" s="35"/>
      <c r="AB21" s="7"/>
    </row>
    <row r="22" spans="1:28" ht="15.75">
      <c r="A22" s="25">
        <v>12</v>
      </c>
      <c r="B22" s="4">
        <v>197</v>
      </c>
      <c r="C22" s="17" t="s">
        <v>244</v>
      </c>
      <c r="D22" s="17" t="s">
        <v>15</v>
      </c>
      <c r="E22" s="137" t="s">
        <v>367</v>
      </c>
      <c r="F22" s="137" t="s">
        <v>368</v>
      </c>
      <c r="G22" s="47">
        <f t="shared" si="0"/>
        <v>5</v>
      </c>
      <c r="H22" s="122"/>
      <c r="I22" s="51">
        <f t="shared" si="9"/>
        <v>0</v>
      </c>
      <c r="J22" s="142"/>
      <c r="K22" s="51">
        <f t="shared" si="1"/>
        <v>0</v>
      </c>
      <c r="L22" s="124"/>
      <c r="M22" s="51">
        <f t="shared" si="2"/>
        <v>0</v>
      </c>
      <c r="N22" s="131"/>
      <c r="O22" s="51">
        <f t="shared" si="3"/>
        <v>0</v>
      </c>
      <c r="P22" s="122"/>
      <c r="Q22" s="51">
        <f t="shared" si="4"/>
        <v>0</v>
      </c>
      <c r="R22" s="148"/>
      <c r="S22" s="51">
        <f t="shared" si="5"/>
        <v>0</v>
      </c>
      <c r="T22" s="148">
        <v>12</v>
      </c>
      <c r="U22" s="51">
        <f t="shared" si="6"/>
        <v>5</v>
      </c>
      <c r="V22" s="160"/>
      <c r="W22" s="51">
        <f t="shared" si="7"/>
        <v>0</v>
      </c>
      <c r="X22" s="130"/>
      <c r="Y22" s="51">
        <f t="shared" si="8"/>
        <v>0</v>
      </c>
      <c r="Z22" s="32" t="s">
        <v>369</v>
      </c>
      <c r="AA22" s="157" t="s">
        <v>11</v>
      </c>
      <c r="AB22" s="21" t="s">
        <v>370</v>
      </c>
    </row>
    <row r="23" spans="1:28" ht="15.75">
      <c r="A23" s="25">
        <v>13</v>
      </c>
      <c r="B23" s="4">
        <v>13</v>
      </c>
      <c r="C23" s="17" t="s">
        <v>244</v>
      </c>
      <c r="D23" s="17" t="s">
        <v>15</v>
      </c>
      <c r="E23" s="137" t="s">
        <v>365</v>
      </c>
      <c r="F23" s="137" t="s">
        <v>372</v>
      </c>
      <c r="G23" s="47">
        <f t="shared" si="0"/>
        <v>4</v>
      </c>
      <c r="H23" s="122"/>
      <c r="I23" s="51">
        <f t="shared" si="9"/>
        <v>0</v>
      </c>
      <c r="J23" s="142"/>
      <c r="K23" s="51">
        <f t="shared" si="1"/>
        <v>0</v>
      </c>
      <c r="L23" s="124"/>
      <c r="M23" s="51">
        <f t="shared" si="2"/>
        <v>0</v>
      </c>
      <c r="N23" s="131"/>
      <c r="O23" s="51">
        <f t="shared" si="3"/>
        <v>0</v>
      </c>
      <c r="P23" s="122"/>
      <c r="Q23" s="51">
        <f t="shared" si="4"/>
        <v>0</v>
      </c>
      <c r="R23" s="148"/>
      <c r="S23" s="51">
        <f t="shared" si="5"/>
        <v>0</v>
      </c>
      <c r="T23" s="148">
        <v>13</v>
      </c>
      <c r="U23" s="51">
        <f t="shared" si="6"/>
        <v>4</v>
      </c>
      <c r="V23" s="160"/>
      <c r="W23" s="51">
        <f t="shared" si="7"/>
        <v>0</v>
      </c>
      <c r="X23" s="130"/>
      <c r="Y23" s="51">
        <f t="shared" si="8"/>
        <v>0</v>
      </c>
      <c r="Z23" s="32" t="s">
        <v>366</v>
      </c>
      <c r="AA23" s="157" t="s">
        <v>11</v>
      </c>
      <c r="AB23" s="7"/>
    </row>
    <row r="24" spans="1:28" ht="15.75">
      <c r="A24" s="25">
        <v>14</v>
      </c>
      <c r="B24" s="4">
        <v>68</v>
      </c>
      <c r="C24" s="17" t="s">
        <v>244</v>
      </c>
      <c r="D24" s="17" t="s">
        <v>15</v>
      </c>
      <c r="E24" s="137" t="s">
        <v>142</v>
      </c>
      <c r="F24" s="137" t="s">
        <v>371</v>
      </c>
      <c r="G24" s="47">
        <f t="shared" si="0"/>
        <v>3</v>
      </c>
      <c r="H24" s="122"/>
      <c r="I24" s="51">
        <f t="shared" si="9"/>
        <v>0</v>
      </c>
      <c r="J24" s="142"/>
      <c r="K24" s="51">
        <f t="shared" si="1"/>
        <v>0</v>
      </c>
      <c r="L24" s="124"/>
      <c r="M24" s="51">
        <f t="shared" si="2"/>
        <v>0</v>
      </c>
      <c r="N24" s="131"/>
      <c r="O24" s="51">
        <f t="shared" si="3"/>
        <v>0</v>
      </c>
      <c r="P24" s="122"/>
      <c r="Q24" s="51">
        <f t="shared" si="4"/>
        <v>0</v>
      </c>
      <c r="R24" s="148"/>
      <c r="S24" s="51">
        <f t="shared" si="5"/>
        <v>0</v>
      </c>
      <c r="T24" s="148">
        <v>14</v>
      </c>
      <c r="U24" s="51">
        <f t="shared" si="6"/>
        <v>3</v>
      </c>
      <c r="V24" s="160"/>
      <c r="W24" s="51">
        <f t="shared" si="7"/>
        <v>0</v>
      </c>
      <c r="X24" s="130"/>
      <c r="Y24" s="51">
        <f t="shared" si="8"/>
        <v>0</v>
      </c>
      <c r="Z24" s="31"/>
      <c r="AA24" s="35"/>
      <c r="AB24" s="7"/>
    </row>
  </sheetData>
  <sheetProtection/>
  <mergeCells count="1">
    <mergeCell ref="T4:W4"/>
  </mergeCells>
  <printOptions horizontalCentered="1"/>
  <pageMargins left="0.5" right="0.5" top="1" bottom="1" header="0.5" footer="0.5"/>
  <pageSetup fitToHeight="1" fitToWidth="1" horizontalDpi="600" verticalDpi="600" orientation="landscape" paperSize="3" scale="52" r:id="rId1"/>
  <headerFooter alignWithMargins="0">
    <oddHeader>&amp;C&amp;24SPEEDWAY D1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00390625" style="26" customWidth="1"/>
    <col min="2" max="2" width="8.7109375" style="2" bestFit="1" customWidth="1"/>
    <col min="3" max="3" width="9.140625" style="2" customWidth="1"/>
    <col min="4" max="4" width="13.421875" style="2" bestFit="1" customWidth="1"/>
    <col min="5" max="5" width="13.00390625" style="8" bestFit="1" customWidth="1"/>
    <col min="6" max="6" width="12.8515625" style="8" bestFit="1" customWidth="1"/>
    <col min="7" max="7" width="18.8515625" style="8" bestFit="1" customWidth="1"/>
    <col min="8" max="25" width="7.7109375" style="8" customWidth="1"/>
    <col min="26" max="26" width="15.57421875" style="8" bestFit="1" customWidth="1"/>
    <col min="27" max="27" width="10.7109375" style="29" bestFit="1" customWidth="1"/>
    <col min="28" max="28" width="106.28125" style="14" customWidth="1"/>
    <col min="29" max="29" width="0.13671875" style="8" customWidth="1"/>
    <col min="30" max="16384" width="9.140625" style="8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38" t="s">
        <v>198</v>
      </c>
      <c r="Q1" s="39"/>
      <c r="R1" s="39"/>
      <c r="S1" s="39"/>
      <c r="T1" s="39"/>
      <c r="U1" s="39"/>
      <c r="V1" s="39"/>
      <c r="W1" s="39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8" t="s">
        <v>199</v>
      </c>
      <c r="Q2" s="39"/>
      <c r="R2" s="39"/>
      <c r="S2" s="39"/>
      <c r="T2" s="39"/>
      <c r="U2" s="39"/>
      <c r="V2" s="39"/>
      <c r="W2" s="39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8"/>
      <c r="S3" s="38"/>
      <c r="T3" s="219" t="s">
        <v>348</v>
      </c>
      <c r="U3" s="219"/>
      <c r="V3" s="219"/>
      <c r="W3" s="219"/>
      <c r="X3" s="40"/>
      <c r="Y3" s="40"/>
    </row>
    <row r="4" spans="1:25" ht="15.75">
      <c r="A4" s="40"/>
      <c r="B4" s="40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38" t="str">
        <f>'[3]Speedway D1'!$T$5</f>
        <v>SPEED</v>
      </c>
      <c r="U4" s="38"/>
      <c r="V4" s="159" t="s">
        <v>196</v>
      </c>
      <c r="W4" s="38"/>
      <c r="X4" s="159" t="s">
        <v>346</v>
      </c>
      <c r="Y4" s="38"/>
    </row>
    <row r="5" spans="1:25" ht="15.75">
      <c r="A5" s="40"/>
      <c r="B5" s="40"/>
      <c r="C5" s="45" t="s">
        <v>240</v>
      </c>
      <c r="D5" s="42"/>
      <c r="E5" s="42"/>
      <c r="F5" s="42"/>
      <c r="G5" s="42"/>
      <c r="H5" s="42"/>
      <c r="I5" s="42"/>
      <c r="J5" s="42"/>
      <c r="K5" s="54"/>
      <c r="L5" s="54"/>
      <c r="M5" s="39"/>
      <c r="N5" s="39"/>
      <c r="O5" s="40"/>
      <c r="P5" s="56"/>
      <c r="Q5" s="54"/>
      <c r="R5" s="38"/>
      <c r="S5" s="38"/>
      <c r="T5" s="38" t="str">
        <f>'[3]Speedway D1'!$T$6</f>
        <v>WAY</v>
      </c>
      <c r="U5" s="38"/>
      <c r="V5" s="159" t="s">
        <v>189</v>
      </c>
      <c r="W5" s="38"/>
      <c r="X5" s="159" t="s">
        <v>347</v>
      </c>
      <c r="Y5" s="38"/>
    </row>
    <row r="6" spans="1:15" ht="15.75">
      <c r="A6" s="40"/>
      <c r="B6" s="40"/>
      <c r="C6" s="40"/>
      <c r="D6" s="40"/>
      <c r="E6" s="40"/>
      <c r="F6" s="40"/>
      <c r="G6" s="40"/>
      <c r="H6" s="38"/>
      <c r="I6" s="39"/>
      <c r="J6" s="56"/>
      <c r="K6" s="38"/>
      <c r="L6" s="54"/>
      <c r="M6" s="54"/>
      <c r="N6" s="38"/>
      <c r="O6" s="40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127" t="s">
        <v>250</v>
      </c>
      <c r="I7" s="128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66" t="s">
        <v>285</v>
      </c>
      <c r="Q7" s="67"/>
      <c r="R7" s="134" t="s">
        <v>281</v>
      </c>
      <c r="S7" s="135"/>
      <c r="T7" s="126" t="s">
        <v>282</v>
      </c>
      <c r="U7" s="128"/>
      <c r="V7" s="126" t="s">
        <v>283</v>
      </c>
      <c r="W7" s="128"/>
      <c r="X7" s="66" t="s">
        <v>345</v>
      </c>
      <c r="Y7" s="67"/>
      <c r="Z7" s="3" t="s">
        <v>54</v>
      </c>
      <c r="AA7" s="24" t="s">
        <v>1</v>
      </c>
      <c r="AB7" s="13" t="s">
        <v>2</v>
      </c>
    </row>
    <row r="9" spans="1:30" ht="15.75">
      <c r="A9" s="61"/>
      <c r="B9" s="75"/>
      <c r="C9" s="75"/>
      <c r="D9" s="75"/>
      <c r="E9" s="75"/>
      <c r="F9" s="75"/>
      <c r="G9" s="80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75"/>
      <c r="AA9" s="77"/>
      <c r="AB9" s="78"/>
      <c r="AC9"/>
      <c r="AD9"/>
    </row>
    <row r="10" spans="1:28" ht="15.75">
      <c r="A10" s="25">
        <v>1</v>
      </c>
      <c r="B10" s="4">
        <v>110</v>
      </c>
      <c r="C10" s="4">
        <v>100218</v>
      </c>
      <c r="D10" s="4" t="s">
        <v>16</v>
      </c>
      <c r="E10" s="1" t="s">
        <v>146</v>
      </c>
      <c r="F10" s="1" t="s">
        <v>147</v>
      </c>
      <c r="G10" s="47">
        <f>I10+K10+M10+O10+Q11+S10+U10+W10+Y10</f>
        <v>23</v>
      </c>
      <c r="H10" s="122">
        <v>1</v>
      </c>
      <c r="I10" s="51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/>
      <c r="K10" s="51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24"/>
      <c r="M10" s="51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31"/>
      <c r="O10" s="51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22"/>
      <c r="Q10" s="51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33"/>
      <c r="S10" s="51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24"/>
      <c r="U10" s="51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51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30"/>
      <c r="Y10" s="51">
        <f>IF($X10=1,23,IF($X10=2,20,IF($X10=3,18,IF($X10=4,16,IF($X10=5,14,IF($X10=6,12,IF($X10=7,11,IF($X10=8,10,0))))))))+IF($X10=9,9,IF($X10=10,8,IF($X10=11,6,IF($X10=12,5,IF($X10=13,4,IF($X10=14,3,IF($X10=15,2,0)))))))+IF($X10=16,1,IF($X10=17,0,0))</f>
        <v>0</v>
      </c>
      <c r="Z10" s="137" t="s">
        <v>315</v>
      </c>
      <c r="AA10" s="27"/>
      <c r="AB10" s="20" t="s">
        <v>316</v>
      </c>
    </row>
    <row r="11" spans="1:28" ht="15.75">
      <c r="A11" s="25">
        <v>2</v>
      </c>
      <c r="B11" s="4">
        <v>14</v>
      </c>
      <c r="C11" s="17">
        <v>101028</v>
      </c>
      <c r="D11" s="4" t="s">
        <v>16</v>
      </c>
      <c r="E11" s="1" t="s">
        <v>220</v>
      </c>
      <c r="F11" s="1" t="s">
        <v>221</v>
      </c>
      <c r="G11" s="47">
        <f>I11+K11+M11+O11+Q11+S11+U11+W11+Y11</f>
        <v>20</v>
      </c>
      <c r="H11" s="122">
        <v>2</v>
      </c>
      <c r="I11" s="51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142"/>
      <c r="K11" s="51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24"/>
      <c r="M11" s="51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31"/>
      <c r="O11" s="51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22"/>
      <c r="Q11" s="51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33"/>
      <c r="S11" s="51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24"/>
      <c r="U11" s="51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60"/>
      <c r="W11" s="51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30"/>
      <c r="Y11" s="51">
        <f>IF($X11=1,23,IF($X11=2,20,IF($X11=3,18,IF($X11=4,16,IF($X11=5,14,IF($X11=6,12,IF($X11=7,11,IF($X11=8,10,0))))))))+IF($X11=9,9,IF($X11=10,8,IF($X11=11,6,IF($X11=12,5,IF($X11=13,4,IF($X11=14,3,IF($X11=15,2,0)))))))+IF($X11=16,1,IF($X11=17,0,0))</f>
        <v>0</v>
      </c>
      <c r="Z11" s="1" t="s">
        <v>87</v>
      </c>
      <c r="AA11" s="27"/>
      <c r="AB11" s="13"/>
    </row>
    <row r="12" spans="1:28" ht="15.75">
      <c r="A12" s="25">
        <v>3</v>
      </c>
      <c r="B12" s="4">
        <v>15</v>
      </c>
      <c r="C12" s="4">
        <v>100310</v>
      </c>
      <c r="D12" s="4" t="s">
        <v>16</v>
      </c>
      <c r="E12" s="12" t="s">
        <v>113</v>
      </c>
      <c r="F12" s="12" t="s">
        <v>222</v>
      </c>
      <c r="G12" s="47">
        <f>I12+K12+M12+O12+Q12+S12+U12+W12+Y12</f>
        <v>18</v>
      </c>
      <c r="H12" s="122">
        <v>3</v>
      </c>
      <c r="I12" s="51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142"/>
      <c r="K12" s="51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24"/>
      <c r="M12" s="51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31"/>
      <c r="O12" s="51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22"/>
      <c r="Q12" s="51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33"/>
      <c r="S12" s="51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24"/>
      <c r="U12" s="51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60"/>
      <c r="W12" s="51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30"/>
      <c r="Y12" s="51">
        <f>IF($X12=1,23,IF($X12=2,20,IF($X12=3,18,IF($X12=4,16,IF($X12=5,14,IF($X12=6,12,IF($X12=7,11,IF($X12=8,10,0))))))))+IF($X12=9,9,IF($X12=10,8,IF($X12=11,6,IF($X12=12,5,IF($X12=13,4,IF($X12=14,3,IF($X12=15,2,0)))))))+IF($X12=16,1,IF($X12=17,0,0))</f>
        <v>0</v>
      </c>
      <c r="Z12" s="1"/>
      <c r="AA12" s="27"/>
      <c r="AB12" s="13"/>
    </row>
  </sheetData>
  <sheetProtection/>
  <mergeCells count="1">
    <mergeCell ref="T3:W3"/>
  </mergeCells>
  <printOptions horizontalCentered="1"/>
  <pageMargins left="0.5" right="0.5" top="1" bottom="1" header="0.5" footer="0.5"/>
  <pageSetup fitToHeight="1" fitToWidth="1" horizontalDpi="600" verticalDpi="600" orientation="landscape" paperSize="3" scale="58" r:id="rId1"/>
  <headerFooter alignWithMargins="0">
    <oddHeader>&amp;C&amp;24SPEEDWAY D2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.00390625" style="205" customWidth="1"/>
    <col min="2" max="2" width="8.7109375" style="206" customWidth="1"/>
    <col min="3" max="3" width="9.00390625" style="206" customWidth="1"/>
    <col min="4" max="4" width="7.57421875" style="206" customWidth="1"/>
    <col min="5" max="5" width="13.00390625" style="189" customWidth="1"/>
    <col min="6" max="6" width="12.8515625" style="189" bestFit="1" customWidth="1"/>
    <col min="7" max="7" width="18.421875" style="189" customWidth="1"/>
    <col min="8" max="25" width="7.7109375" style="189" customWidth="1"/>
    <col min="26" max="26" width="12.8515625" style="189" bestFit="1" customWidth="1"/>
    <col min="27" max="27" width="11.57421875" style="189" bestFit="1" customWidth="1"/>
    <col min="28" max="28" width="98.00390625" style="190" customWidth="1"/>
    <col min="29" max="16384" width="9.140625" style="190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8"/>
      <c r="Q2" s="39"/>
      <c r="R2" s="39"/>
      <c r="S2" s="39"/>
      <c r="T2" s="39"/>
      <c r="U2" s="39"/>
      <c r="V2" s="39"/>
      <c r="W2" s="39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8"/>
      <c r="Q3" s="39"/>
      <c r="R3" s="39"/>
      <c r="S3" s="39"/>
      <c r="T3" s="39"/>
      <c r="U3" s="39"/>
      <c r="V3" s="39"/>
      <c r="W3" s="39"/>
      <c r="X3" s="40"/>
      <c r="Y3" s="40"/>
    </row>
    <row r="4" spans="1:25" ht="15.75">
      <c r="A4" s="40"/>
      <c r="B4" s="40"/>
      <c r="C4" s="4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 t="s">
        <v>191</v>
      </c>
      <c r="S4" s="38"/>
      <c r="T4" s="39"/>
      <c r="U4" s="39"/>
      <c r="V4" s="40"/>
      <c r="W4" s="40"/>
      <c r="X4" s="40"/>
      <c r="Y4" s="40"/>
    </row>
    <row r="5" spans="1:25" ht="15.75">
      <c r="A5" s="40"/>
      <c r="B5" s="40"/>
      <c r="C5" s="45" t="s">
        <v>412</v>
      </c>
      <c r="D5" s="42"/>
      <c r="E5" s="42"/>
      <c r="F5" s="42"/>
      <c r="G5" s="42"/>
      <c r="H5" s="42"/>
      <c r="I5" s="42"/>
      <c r="J5" s="42"/>
      <c r="K5" s="54"/>
      <c r="L5" s="54"/>
      <c r="M5" s="39"/>
      <c r="N5" s="39"/>
      <c r="O5" s="40"/>
      <c r="P5" s="40"/>
      <c r="Q5" s="40"/>
      <c r="R5" s="38" t="str">
        <f>'[3]Speedway D1'!$R$5</f>
        <v>DIRT</v>
      </c>
      <c r="S5" s="38"/>
      <c r="T5" s="38" t="str">
        <f>'[3]Speedway D1'!$T$5</f>
        <v>SPEED</v>
      </c>
      <c r="U5" s="38"/>
      <c r="V5" s="38" t="s">
        <v>192</v>
      </c>
      <c r="W5" s="38"/>
      <c r="X5" s="38" t="s">
        <v>413</v>
      </c>
      <c r="Y5" s="38"/>
    </row>
    <row r="6" spans="1:25" ht="15.75">
      <c r="A6" s="40"/>
      <c r="B6" s="40"/>
      <c r="C6" s="40"/>
      <c r="D6" s="40"/>
      <c r="E6" s="40"/>
      <c r="F6" s="40"/>
      <c r="G6" s="40"/>
      <c r="H6" s="38"/>
      <c r="I6" s="39"/>
      <c r="J6" s="56"/>
      <c r="K6" s="38"/>
      <c r="L6" s="54"/>
      <c r="M6" s="54"/>
      <c r="N6" s="38"/>
      <c r="O6" s="40"/>
      <c r="P6" s="56"/>
      <c r="Q6" s="54"/>
      <c r="R6" s="38" t="str">
        <f>'[3]Speedway D1'!$R$6</f>
        <v>TRACK</v>
      </c>
      <c r="S6" s="38"/>
      <c r="T6" s="38" t="str">
        <f>'[3]Speedway D1'!$T$6</f>
        <v>WAY</v>
      </c>
      <c r="U6" s="38"/>
      <c r="V6" s="38" t="s">
        <v>181</v>
      </c>
      <c r="W6" s="38"/>
      <c r="X6" s="38" t="s">
        <v>414</v>
      </c>
      <c r="Y6" s="38"/>
    </row>
    <row r="7" spans="1:28" s="8" customFormat="1" ht="17.25" customHeight="1">
      <c r="A7" s="191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192" t="s">
        <v>415</v>
      </c>
      <c r="I7" s="193"/>
      <c r="J7" s="194" t="s">
        <v>277</v>
      </c>
      <c r="K7" s="193"/>
      <c r="L7" s="192" t="s">
        <v>278</v>
      </c>
      <c r="M7" s="193"/>
      <c r="N7" s="194" t="s">
        <v>279</v>
      </c>
      <c r="O7" s="193"/>
      <c r="P7" s="194" t="s">
        <v>285</v>
      </c>
      <c r="Q7" s="193"/>
      <c r="R7" s="194" t="s">
        <v>281</v>
      </c>
      <c r="S7" s="193"/>
      <c r="T7" s="194" t="s">
        <v>282</v>
      </c>
      <c r="U7" s="193"/>
      <c r="V7" s="194" t="s">
        <v>283</v>
      </c>
      <c r="W7" s="193"/>
      <c r="X7" s="195" t="s">
        <v>345</v>
      </c>
      <c r="Y7" s="196"/>
      <c r="Z7" s="7" t="s">
        <v>54</v>
      </c>
      <c r="AA7" s="24" t="s">
        <v>1</v>
      </c>
      <c r="AB7" s="13" t="s">
        <v>2</v>
      </c>
    </row>
    <row r="8" spans="1:28" s="8" customFormat="1" ht="17.25" customHeight="1">
      <c r="A8" s="197"/>
      <c r="B8" s="180"/>
      <c r="C8" s="180"/>
      <c r="D8" s="180"/>
      <c r="E8" s="94"/>
      <c r="F8" s="94"/>
      <c r="G8" s="46"/>
      <c r="Z8" s="85"/>
      <c r="AA8" s="91"/>
      <c r="AB8" s="96"/>
    </row>
    <row r="9" spans="1:28" s="8" customFormat="1" ht="17.25" customHeight="1">
      <c r="A9" s="198"/>
      <c r="B9" s="75"/>
      <c r="C9" s="75"/>
      <c r="D9" s="75"/>
      <c r="E9" s="88"/>
      <c r="F9" s="88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79" t="s">
        <v>183</v>
      </c>
      <c r="Z9" s="97"/>
      <c r="AA9" s="77"/>
      <c r="AB9" s="199"/>
    </row>
    <row r="10" spans="1:28" ht="15.75">
      <c r="A10" s="167">
        <v>1</v>
      </c>
      <c r="B10" s="4">
        <v>73</v>
      </c>
      <c r="C10" s="4">
        <v>100769</v>
      </c>
      <c r="D10" s="4">
        <v>750</v>
      </c>
      <c r="E10" s="1" t="s">
        <v>212</v>
      </c>
      <c r="F10" s="1" t="s">
        <v>213</v>
      </c>
      <c r="G10" s="47">
        <f aca="true" t="shared" si="0" ref="G10:G16">I10+K10+M10+O10+Q10+S10+U10+W10+Y10</f>
        <v>23</v>
      </c>
      <c r="H10" s="69"/>
      <c r="I10" s="51">
        <f aca="true" t="shared" si="1" ref="I10:I26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41"/>
      <c r="K10" s="51">
        <f aca="true" t="shared" si="2" ref="K10:K26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22"/>
      <c r="M10" s="51">
        <f aca="true" t="shared" si="3" ref="M10:M26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69"/>
      <c r="O10" s="51">
        <f aca="true" t="shared" si="4" ref="O10:O26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69"/>
      <c r="Q10" s="51">
        <f aca="true" t="shared" si="5" ref="Q10:Q26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22"/>
      <c r="S10" s="51">
        <f aca="true" t="shared" si="6" ref="S10:S2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71"/>
      <c r="U10" s="51">
        <f aca="true" t="shared" si="7" ref="U10:U26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82"/>
      <c r="W10" s="51">
        <f aca="true" t="shared" si="8" ref="W10:W26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0">
        <v>1</v>
      </c>
      <c r="Y10" s="51">
        <f aca="true" t="shared" si="9" ref="Y10:Y26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"/>
      <c r="AA10" s="27"/>
      <c r="AB10" s="13"/>
    </row>
    <row r="11" spans="1:28" ht="31.5">
      <c r="A11" s="167">
        <v>2</v>
      </c>
      <c r="B11" s="4">
        <v>53</v>
      </c>
      <c r="C11" s="4"/>
      <c r="D11" s="4">
        <v>750</v>
      </c>
      <c r="E11" s="12" t="s">
        <v>110</v>
      </c>
      <c r="F11" s="12" t="s">
        <v>111</v>
      </c>
      <c r="G11" s="120">
        <f t="shared" si="0"/>
        <v>20</v>
      </c>
      <c r="H11" s="122"/>
      <c r="I11" s="51">
        <f t="shared" si="1"/>
        <v>0</v>
      </c>
      <c r="J11" s="142"/>
      <c r="K11" s="51">
        <f t="shared" si="2"/>
        <v>0</v>
      </c>
      <c r="L11" s="122"/>
      <c r="M11" s="51">
        <f t="shared" si="3"/>
        <v>0</v>
      </c>
      <c r="N11" s="202"/>
      <c r="O11" s="51">
        <f t="shared" si="4"/>
        <v>0</v>
      </c>
      <c r="P11" s="122"/>
      <c r="Q11" s="51">
        <f t="shared" si="5"/>
        <v>0</v>
      </c>
      <c r="R11" s="130"/>
      <c r="S11" s="51">
        <f t="shared" si="6"/>
        <v>0</v>
      </c>
      <c r="T11" s="74"/>
      <c r="U11" s="51">
        <f t="shared" si="7"/>
        <v>0</v>
      </c>
      <c r="V11" s="141"/>
      <c r="W11" s="51">
        <f t="shared" si="8"/>
        <v>0</v>
      </c>
      <c r="X11" s="170">
        <v>2</v>
      </c>
      <c r="Y11" s="51">
        <f t="shared" si="9"/>
        <v>20</v>
      </c>
      <c r="Z11" s="12" t="s">
        <v>61</v>
      </c>
      <c r="AA11" s="27" t="s">
        <v>416</v>
      </c>
      <c r="AB11" s="13" t="s">
        <v>36</v>
      </c>
    </row>
    <row r="12" spans="1:28" s="8" customFormat="1" ht="31.5">
      <c r="A12" s="167">
        <v>3</v>
      </c>
      <c r="B12" s="4">
        <v>90</v>
      </c>
      <c r="C12" s="4"/>
      <c r="D12" s="4">
        <v>750</v>
      </c>
      <c r="E12" s="12" t="s">
        <v>81</v>
      </c>
      <c r="F12" s="12" t="s">
        <v>95</v>
      </c>
      <c r="G12" s="120">
        <f t="shared" si="0"/>
        <v>18</v>
      </c>
      <c r="H12" s="122"/>
      <c r="I12" s="51">
        <f t="shared" si="1"/>
        <v>0</v>
      </c>
      <c r="J12" s="142"/>
      <c r="K12" s="51">
        <f t="shared" si="2"/>
        <v>0</v>
      </c>
      <c r="L12" s="122"/>
      <c r="M12" s="51">
        <f t="shared" si="3"/>
        <v>0</v>
      </c>
      <c r="N12" s="202"/>
      <c r="O12" s="51">
        <f t="shared" si="4"/>
        <v>0</v>
      </c>
      <c r="P12" s="122"/>
      <c r="Q12" s="51">
        <f t="shared" si="5"/>
        <v>0</v>
      </c>
      <c r="R12" s="130"/>
      <c r="S12" s="51">
        <f t="shared" si="6"/>
        <v>0</v>
      </c>
      <c r="T12" s="74"/>
      <c r="U12" s="51">
        <f t="shared" si="7"/>
        <v>0</v>
      </c>
      <c r="V12" s="141"/>
      <c r="W12" s="51">
        <f t="shared" si="8"/>
        <v>0</v>
      </c>
      <c r="X12" s="170">
        <v>3</v>
      </c>
      <c r="Y12" s="51">
        <f t="shared" si="9"/>
        <v>18</v>
      </c>
      <c r="Z12" s="12" t="s">
        <v>93</v>
      </c>
      <c r="AA12" s="27" t="s">
        <v>416</v>
      </c>
      <c r="AB12" s="203" t="s">
        <v>417</v>
      </c>
    </row>
    <row r="13" spans="1:28" s="8" customFormat="1" ht="15.75">
      <c r="A13" s="3">
        <v>4</v>
      </c>
      <c r="B13" s="4">
        <v>89</v>
      </c>
      <c r="C13" s="4">
        <v>101021</v>
      </c>
      <c r="D13" s="4">
        <v>750</v>
      </c>
      <c r="E13" s="1" t="s">
        <v>94</v>
      </c>
      <c r="F13" s="1" t="s">
        <v>95</v>
      </c>
      <c r="G13" s="47">
        <f t="shared" si="0"/>
        <v>16</v>
      </c>
      <c r="H13" s="110"/>
      <c r="I13" s="51">
        <f t="shared" si="1"/>
        <v>0</v>
      </c>
      <c r="J13" s="142"/>
      <c r="K13" s="51">
        <f t="shared" si="2"/>
        <v>0</v>
      </c>
      <c r="L13" s="122"/>
      <c r="M13" s="51">
        <f t="shared" si="3"/>
        <v>0</v>
      </c>
      <c r="N13" s="69"/>
      <c r="O13" s="51">
        <f t="shared" si="4"/>
        <v>0</v>
      </c>
      <c r="P13" s="110"/>
      <c r="Q13" s="51">
        <f t="shared" si="5"/>
        <v>0</v>
      </c>
      <c r="R13" s="122"/>
      <c r="S13" s="51">
        <f t="shared" si="6"/>
        <v>0</v>
      </c>
      <c r="T13" s="74"/>
      <c r="U13" s="51">
        <f t="shared" si="7"/>
        <v>0</v>
      </c>
      <c r="V13" s="182"/>
      <c r="W13" s="51">
        <f t="shared" si="8"/>
        <v>0</v>
      </c>
      <c r="X13" s="170">
        <v>4</v>
      </c>
      <c r="Y13" s="51">
        <f t="shared" si="9"/>
        <v>16</v>
      </c>
      <c r="Z13" s="12" t="s">
        <v>93</v>
      </c>
      <c r="AA13" s="27" t="s">
        <v>6</v>
      </c>
      <c r="AB13" s="217" t="s">
        <v>406</v>
      </c>
    </row>
    <row r="14" spans="1:28" s="8" customFormat="1" ht="31.5">
      <c r="A14" s="3">
        <v>5</v>
      </c>
      <c r="B14" s="4">
        <v>81</v>
      </c>
      <c r="C14" s="4">
        <v>101023</v>
      </c>
      <c r="D14" s="4">
        <v>750</v>
      </c>
      <c r="E14" s="1" t="s">
        <v>177</v>
      </c>
      <c r="F14" s="1" t="s">
        <v>178</v>
      </c>
      <c r="G14" s="47">
        <f t="shared" si="0"/>
        <v>14</v>
      </c>
      <c r="H14" s="113"/>
      <c r="I14" s="51">
        <f t="shared" si="1"/>
        <v>0</v>
      </c>
      <c r="J14" s="143"/>
      <c r="K14" s="51">
        <f t="shared" si="2"/>
        <v>0</v>
      </c>
      <c r="L14" s="139"/>
      <c r="M14" s="51">
        <f t="shared" si="3"/>
        <v>0</v>
      </c>
      <c r="N14" s="113"/>
      <c r="O14" s="51">
        <f t="shared" si="4"/>
        <v>0</v>
      </c>
      <c r="P14" s="113"/>
      <c r="Q14" s="51">
        <f t="shared" si="5"/>
        <v>0</v>
      </c>
      <c r="R14" s="152"/>
      <c r="S14" s="51">
        <f t="shared" si="6"/>
        <v>0</v>
      </c>
      <c r="T14" s="74"/>
      <c r="U14" s="51">
        <f t="shared" si="7"/>
        <v>0</v>
      </c>
      <c r="V14" s="163"/>
      <c r="W14" s="51">
        <f t="shared" si="8"/>
        <v>0</v>
      </c>
      <c r="X14" s="177">
        <v>5</v>
      </c>
      <c r="Y14" s="51">
        <f t="shared" si="9"/>
        <v>14</v>
      </c>
      <c r="Z14" s="1" t="s">
        <v>179</v>
      </c>
      <c r="AA14" s="27" t="s">
        <v>30</v>
      </c>
      <c r="AB14" s="203" t="s">
        <v>312</v>
      </c>
    </row>
    <row r="15" spans="1:28" s="8" customFormat="1" ht="15.75">
      <c r="A15" s="3">
        <v>6</v>
      </c>
      <c r="B15" s="4">
        <v>46</v>
      </c>
      <c r="C15" s="4">
        <v>100585</v>
      </c>
      <c r="D15" s="4">
        <v>750</v>
      </c>
      <c r="E15" s="12" t="s">
        <v>79</v>
      </c>
      <c r="F15" s="12" t="s">
        <v>80</v>
      </c>
      <c r="G15" s="47">
        <f t="shared" si="0"/>
        <v>12</v>
      </c>
      <c r="H15" s="69"/>
      <c r="I15" s="51">
        <f t="shared" si="1"/>
        <v>0</v>
      </c>
      <c r="J15" s="141"/>
      <c r="K15" s="51">
        <f t="shared" si="2"/>
        <v>0</v>
      </c>
      <c r="L15" s="122"/>
      <c r="M15" s="51">
        <f t="shared" si="3"/>
        <v>0</v>
      </c>
      <c r="N15" s="69"/>
      <c r="O15" s="51">
        <f t="shared" si="4"/>
        <v>0</v>
      </c>
      <c r="P15" s="69"/>
      <c r="Q15" s="51">
        <f t="shared" si="5"/>
        <v>0</v>
      </c>
      <c r="R15" s="122"/>
      <c r="S15" s="51">
        <f t="shared" si="6"/>
        <v>0</v>
      </c>
      <c r="T15" s="71"/>
      <c r="U15" s="51">
        <f t="shared" si="7"/>
        <v>0</v>
      </c>
      <c r="V15" s="182"/>
      <c r="W15" s="51">
        <f t="shared" si="8"/>
        <v>0</v>
      </c>
      <c r="X15" s="170">
        <v>6</v>
      </c>
      <c r="Y15" s="51">
        <f t="shared" si="9"/>
        <v>12</v>
      </c>
      <c r="Z15" s="12" t="s">
        <v>78</v>
      </c>
      <c r="AA15" s="27" t="s">
        <v>3</v>
      </c>
      <c r="AB15" s="217" t="s">
        <v>308</v>
      </c>
    </row>
    <row r="16" spans="1:28" s="8" customFormat="1" ht="15.75">
      <c r="A16" s="3">
        <v>7</v>
      </c>
      <c r="B16" s="200">
        <v>95</v>
      </c>
      <c r="C16" s="4"/>
      <c r="D16" s="4">
        <v>750</v>
      </c>
      <c r="E16" s="201" t="s">
        <v>418</v>
      </c>
      <c r="F16" s="201" t="s">
        <v>76</v>
      </c>
      <c r="G16" s="120">
        <f t="shared" si="0"/>
        <v>11</v>
      </c>
      <c r="H16" s="122"/>
      <c r="I16" s="51">
        <f t="shared" si="1"/>
        <v>0</v>
      </c>
      <c r="J16" s="142"/>
      <c r="K16" s="51">
        <f t="shared" si="2"/>
        <v>0</v>
      </c>
      <c r="L16" s="122"/>
      <c r="M16" s="51">
        <f t="shared" si="3"/>
        <v>0</v>
      </c>
      <c r="N16" s="202"/>
      <c r="O16" s="51">
        <f t="shared" si="4"/>
        <v>0</v>
      </c>
      <c r="P16" s="122"/>
      <c r="Q16" s="51">
        <f t="shared" si="5"/>
        <v>0</v>
      </c>
      <c r="R16" s="130"/>
      <c r="S16" s="51">
        <f t="shared" si="6"/>
        <v>0</v>
      </c>
      <c r="T16" s="74"/>
      <c r="U16" s="51">
        <f t="shared" si="7"/>
        <v>0</v>
      </c>
      <c r="V16" s="141"/>
      <c r="W16" s="51">
        <f t="shared" si="8"/>
        <v>0</v>
      </c>
      <c r="X16" s="170">
        <v>7</v>
      </c>
      <c r="Y16" s="51">
        <f t="shared" si="9"/>
        <v>11</v>
      </c>
      <c r="Z16" s="201" t="s">
        <v>419</v>
      </c>
      <c r="AA16" s="27" t="s">
        <v>416</v>
      </c>
      <c r="AB16" s="204"/>
    </row>
    <row r="17" spans="4:25" ht="15.75" hidden="1">
      <c r="D17" s="4">
        <v>750</v>
      </c>
      <c r="G17" s="1"/>
      <c r="H17" s="51"/>
      <c r="I17" s="51">
        <f t="shared" si="1"/>
        <v>0</v>
      </c>
      <c r="J17" s="207">
        <v>3</v>
      </c>
      <c r="K17" s="51">
        <f t="shared" si="2"/>
        <v>18</v>
      </c>
      <c r="L17" s="207">
        <v>6</v>
      </c>
      <c r="M17" s="51">
        <f t="shared" si="3"/>
        <v>12</v>
      </c>
      <c r="N17" s="47"/>
      <c r="O17" s="51">
        <f t="shared" si="4"/>
        <v>0</v>
      </c>
      <c r="P17" s="207">
        <v>6</v>
      </c>
      <c r="Q17" s="51">
        <f t="shared" si="5"/>
        <v>12</v>
      </c>
      <c r="R17" s="51"/>
      <c r="S17" s="51">
        <f t="shared" si="6"/>
        <v>0</v>
      </c>
      <c r="T17" s="51"/>
      <c r="U17" s="51">
        <f t="shared" si="7"/>
        <v>0</v>
      </c>
      <c r="V17" s="51">
        <v>6</v>
      </c>
      <c r="W17" s="51">
        <f t="shared" si="8"/>
        <v>12</v>
      </c>
      <c r="X17" s="170"/>
      <c r="Y17" s="51">
        <f t="shared" si="9"/>
        <v>0</v>
      </c>
    </row>
    <row r="18" spans="4:25" ht="15.75" hidden="1">
      <c r="D18" s="4">
        <v>750</v>
      </c>
      <c r="G18" s="1"/>
      <c r="H18" s="51"/>
      <c r="I18" s="51">
        <f t="shared" si="1"/>
        <v>0</v>
      </c>
      <c r="J18" s="55"/>
      <c r="K18" s="55">
        <f t="shared" si="2"/>
        <v>0</v>
      </c>
      <c r="L18" s="208">
        <v>8</v>
      </c>
      <c r="M18" s="55">
        <f t="shared" si="3"/>
        <v>10</v>
      </c>
      <c r="N18" s="209"/>
      <c r="O18" s="55">
        <f t="shared" si="4"/>
        <v>0</v>
      </c>
      <c r="P18" s="208">
        <v>8</v>
      </c>
      <c r="Q18" s="55">
        <f t="shared" si="5"/>
        <v>10</v>
      </c>
      <c r="R18" s="210"/>
      <c r="S18" s="55">
        <f t="shared" si="6"/>
        <v>0</v>
      </c>
      <c r="T18" s="211"/>
      <c r="U18" s="55">
        <f t="shared" si="7"/>
        <v>0</v>
      </c>
      <c r="V18" s="211">
        <v>7</v>
      </c>
      <c r="W18" s="55">
        <f t="shared" si="8"/>
        <v>11</v>
      </c>
      <c r="X18" s="184"/>
      <c r="Y18" s="55">
        <f t="shared" si="9"/>
        <v>0</v>
      </c>
    </row>
    <row r="19" spans="4:25" ht="15.75" hidden="1">
      <c r="D19" s="4">
        <v>750</v>
      </c>
      <c r="G19" s="46"/>
      <c r="H19" s="52"/>
      <c r="I19" s="54">
        <f t="shared" si="1"/>
        <v>0</v>
      </c>
      <c r="J19" s="212"/>
      <c r="K19" s="211">
        <f t="shared" si="2"/>
        <v>0</v>
      </c>
      <c r="L19" s="212"/>
      <c r="M19" s="211">
        <f t="shared" si="3"/>
        <v>0</v>
      </c>
      <c r="N19" s="212"/>
      <c r="O19" s="211">
        <f t="shared" si="4"/>
        <v>0</v>
      </c>
      <c r="P19" s="212"/>
      <c r="Q19" s="211">
        <f t="shared" si="5"/>
        <v>0</v>
      </c>
      <c r="R19" s="212"/>
      <c r="S19" s="211">
        <f t="shared" si="6"/>
        <v>0</v>
      </c>
      <c r="T19" s="212"/>
      <c r="U19" s="211">
        <f t="shared" si="7"/>
        <v>0</v>
      </c>
      <c r="V19" s="212"/>
      <c r="W19" s="211">
        <f t="shared" si="8"/>
        <v>0</v>
      </c>
      <c r="X19" s="214"/>
      <c r="Y19" s="211">
        <f t="shared" si="9"/>
        <v>0</v>
      </c>
    </row>
    <row r="20" spans="4:25" ht="15.75" hidden="1">
      <c r="D20" s="4">
        <v>750</v>
      </c>
      <c r="G20" s="46"/>
      <c r="H20" s="52"/>
      <c r="I20" s="54">
        <f t="shared" si="1"/>
        <v>0</v>
      </c>
      <c r="J20" s="213"/>
      <c r="K20" s="181">
        <f t="shared" si="2"/>
        <v>0</v>
      </c>
      <c r="L20" s="213"/>
      <c r="M20" s="181">
        <f t="shared" si="3"/>
        <v>0</v>
      </c>
      <c r="N20" s="213"/>
      <c r="O20" s="181">
        <f t="shared" si="4"/>
        <v>0</v>
      </c>
      <c r="P20" s="213"/>
      <c r="Q20" s="181">
        <f t="shared" si="5"/>
        <v>0</v>
      </c>
      <c r="R20" s="213"/>
      <c r="S20" s="181">
        <f t="shared" si="6"/>
        <v>0</v>
      </c>
      <c r="T20" s="213"/>
      <c r="U20" s="181">
        <f t="shared" si="7"/>
        <v>0</v>
      </c>
      <c r="V20" s="213"/>
      <c r="W20" s="181">
        <f t="shared" si="8"/>
        <v>0</v>
      </c>
      <c r="X20" s="215"/>
      <c r="Y20" s="181">
        <f t="shared" si="9"/>
        <v>0</v>
      </c>
    </row>
    <row r="21" spans="4:25" ht="15.75" hidden="1">
      <c r="D21" s="4">
        <v>750</v>
      </c>
      <c r="G21" s="46"/>
      <c r="H21" s="181"/>
      <c r="I21" s="54">
        <f t="shared" si="1"/>
        <v>0</v>
      </c>
      <c r="J21" s="181"/>
      <c r="K21" s="181">
        <f t="shared" si="2"/>
        <v>0</v>
      </c>
      <c r="L21" s="181"/>
      <c r="M21" s="181">
        <f t="shared" si="3"/>
        <v>0</v>
      </c>
      <c r="N21" s="181"/>
      <c r="O21" s="181">
        <f t="shared" si="4"/>
        <v>0</v>
      </c>
      <c r="P21" s="181"/>
      <c r="Q21" s="181">
        <f t="shared" si="5"/>
        <v>0</v>
      </c>
      <c r="R21" s="181"/>
      <c r="S21" s="181">
        <f t="shared" si="6"/>
        <v>0</v>
      </c>
      <c r="T21" s="181"/>
      <c r="U21" s="181">
        <f t="shared" si="7"/>
        <v>0</v>
      </c>
      <c r="V21" s="181"/>
      <c r="W21" s="181">
        <f t="shared" si="8"/>
        <v>0</v>
      </c>
      <c r="X21" s="216"/>
      <c r="Y21" s="181">
        <f t="shared" si="9"/>
        <v>0</v>
      </c>
    </row>
    <row r="22" spans="4:25" ht="15.75" hidden="1">
      <c r="D22" s="4">
        <v>750</v>
      </c>
      <c r="G22" s="46"/>
      <c r="H22" s="181"/>
      <c r="I22" s="54">
        <f t="shared" si="1"/>
        <v>0</v>
      </c>
      <c r="J22" s="181"/>
      <c r="K22" s="181">
        <f t="shared" si="2"/>
        <v>0</v>
      </c>
      <c r="L22" s="181"/>
      <c r="M22" s="181">
        <f t="shared" si="3"/>
        <v>0</v>
      </c>
      <c r="N22" s="181"/>
      <c r="O22" s="181">
        <f t="shared" si="4"/>
        <v>0</v>
      </c>
      <c r="P22" s="181"/>
      <c r="Q22" s="181">
        <f t="shared" si="5"/>
        <v>0</v>
      </c>
      <c r="R22" s="181"/>
      <c r="S22" s="181">
        <f t="shared" si="6"/>
        <v>0</v>
      </c>
      <c r="T22" s="181"/>
      <c r="U22" s="181">
        <f t="shared" si="7"/>
        <v>0</v>
      </c>
      <c r="V22" s="181"/>
      <c r="W22" s="181">
        <f t="shared" si="8"/>
        <v>0</v>
      </c>
      <c r="X22" s="216"/>
      <c r="Y22" s="181">
        <f t="shared" si="9"/>
        <v>0</v>
      </c>
    </row>
    <row r="23" spans="4:25" ht="15.75" hidden="1">
      <c r="D23" s="4">
        <v>750</v>
      </c>
      <c r="G23" s="46"/>
      <c r="H23" s="181"/>
      <c r="I23" s="54">
        <f t="shared" si="1"/>
        <v>0</v>
      </c>
      <c r="J23" s="181"/>
      <c r="K23" s="181">
        <f t="shared" si="2"/>
        <v>0</v>
      </c>
      <c r="L23" s="181"/>
      <c r="M23" s="181">
        <f t="shared" si="3"/>
        <v>0</v>
      </c>
      <c r="N23" s="181"/>
      <c r="O23" s="181">
        <f t="shared" si="4"/>
        <v>0</v>
      </c>
      <c r="P23" s="181"/>
      <c r="Q23" s="181">
        <f t="shared" si="5"/>
        <v>0</v>
      </c>
      <c r="R23" s="181"/>
      <c r="S23" s="181">
        <f t="shared" si="6"/>
        <v>0</v>
      </c>
      <c r="T23" s="181"/>
      <c r="U23" s="181">
        <f t="shared" si="7"/>
        <v>0</v>
      </c>
      <c r="V23" s="181"/>
      <c r="W23" s="181">
        <f t="shared" si="8"/>
        <v>0</v>
      </c>
      <c r="X23" s="216"/>
      <c r="Y23" s="181">
        <f t="shared" si="9"/>
        <v>0</v>
      </c>
    </row>
    <row r="24" spans="4:25" ht="15.75" hidden="1">
      <c r="D24" s="4">
        <v>750</v>
      </c>
      <c r="G24" s="46"/>
      <c r="H24" s="181"/>
      <c r="I24" s="54">
        <f t="shared" si="1"/>
        <v>0</v>
      </c>
      <c r="J24" s="181"/>
      <c r="K24" s="181">
        <f t="shared" si="2"/>
        <v>0</v>
      </c>
      <c r="L24" s="181"/>
      <c r="M24" s="181">
        <f t="shared" si="3"/>
        <v>0</v>
      </c>
      <c r="N24" s="181"/>
      <c r="O24" s="181">
        <f t="shared" si="4"/>
        <v>0</v>
      </c>
      <c r="P24" s="181"/>
      <c r="Q24" s="181">
        <f t="shared" si="5"/>
        <v>0</v>
      </c>
      <c r="R24" s="181"/>
      <c r="S24" s="181">
        <f t="shared" si="6"/>
        <v>0</v>
      </c>
      <c r="T24" s="181"/>
      <c r="U24" s="181">
        <f t="shared" si="7"/>
        <v>0</v>
      </c>
      <c r="V24" s="181"/>
      <c r="W24" s="181">
        <f t="shared" si="8"/>
        <v>0</v>
      </c>
      <c r="X24" s="216"/>
      <c r="Y24" s="181">
        <f t="shared" si="9"/>
        <v>0</v>
      </c>
    </row>
    <row r="25" spans="4:25" ht="15.75" hidden="1">
      <c r="D25" s="4">
        <v>750</v>
      </c>
      <c r="G25" s="46"/>
      <c r="H25" s="181"/>
      <c r="I25" s="54">
        <f t="shared" si="1"/>
        <v>0</v>
      </c>
      <c r="J25" s="181"/>
      <c r="K25" s="181">
        <f t="shared" si="2"/>
        <v>0</v>
      </c>
      <c r="L25" s="181"/>
      <c r="M25" s="181">
        <f t="shared" si="3"/>
        <v>0</v>
      </c>
      <c r="N25" s="181"/>
      <c r="O25" s="181">
        <f t="shared" si="4"/>
        <v>0</v>
      </c>
      <c r="P25" s="181"/>
      <c r="Q25" s="181">
        <f t="shared" si="5"/>
        <v>0</v>
      </c>
      <c r="R25" s="181"/>
      <c r="S25" s="181">
        <f t="shared" si="6"/>
        <v>0</v>
      </c>
      <c r="T25" s="181"/>
      <c r="U25" s="181">
        <f t="shared" si="7"/>
        <v>0</v>
      </c>
      <c r="V25" s="181"/>
      <c r="W25" s="181">
        <f t="shared" si="8"/>
        <v>0</v>
      </c>
      <c r="X25" s="216"/>
      <c r="Y25" s="181">
        <f t="shared" si="9"/>
        <v>0</v>
      </c>
    </row>
    <row r="26" spans="4:25" ht="15.75" hidden="1">
      <c r="D26" s="4">
        <v>750</v>
      </c>
      <c r="G26" s="46"/>
      <c r="H26" s="181"/>
      <c r="I26" s="54">
        <f t="shared" si="1"/>
        <v>0</v>
      </c>
      <c r="J26" s="181"/>
      <c r="K26" s="181">
        <f t="shared" si="2"/>
        <v>0</v>
      </c>
      <c r="L26" s="181"/>
      <c r="M26" s="181">
        <f t="shared" si="3"/>
        <v>0</v>
      </c>
      <c r="N26" s="181"/>
      <c r="O26" s="181">
        <f t="shared" si="4"/>
        <v>0</v>
      </c>
      <c r="P26" s="181"/>
      <c r="Q26" s="181">
        <f t="shared" si="5"/>
        <v>0</v>
      </c>
      <c r="R26" s="181"/>
      <c r="S26" s="181">
        <f t="shared" si="6"/>
        <v>0</v>
      </c>
      <c r="T26" s="181"/>
      <c r="U26" s="181">
        <f t="shared" si="7"/>
        <v>0</v>
      </c>
      <c r="V26" s="181"/>
      <c r="W26" s="181">
        <f t="shared" si="8"/>
        <v>0</v>
      </c>
      <c r="X26" s="216"/>
      <c r="Y26" s="181">
        <f t="shared" si="9"/>
        <v>0</v>
      </c>
    </row>
    <row r="27" spans="4:24" ht="15.75" hidden="1">
      <c r="D27" s="4">
        <v>750</v>
      </c>
      <c r="X27" s="179"/>
    </row>
    <row r="29" spans="1:28" s="8" customFormat="1" ht="21" customHeight="1">
      <c r="A29" s="26"/>
      <c r="B29" s="2"/>
      <c r="C29" s="2"/>
      <c r="D29" s="2"/>
      <c r="E29" s="23"/>
      <c r="F29" s="23"/>
      <c r="G29" s="221" t="s">
        <v>394</v>
      </c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3"/>
      <c r="V29" s="23"/>
      <c r="W29" s="23"/>
      <c r="X29" s="23"/>
      <c r="Y29" s="23"/>
      <c r="Z29" s="23"/>
      <c r="AA29" s="29"/>
      <c r="AB29" s="10"/>
    </row>
  </sheetData>
  <sheetProtection/>
  <mergeCells count="1">
    <mergeCell ref="G29:T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421875" style="26" customWidth="1"/>
    <col min="2" max="2" width="8.7109375" style="2" bestFit="1" customWidth="1"/>
    <col min="3" max="3" width="8.00390625" style="2" bestFit="1" customWidth="1"/>
    <col min="4" max="4" width="11.00390625" style="2" bestFit="1" customWidth="1"/>
    <col min="5" max="5" width="13.00390625" style="8" bestFit="1" customWidth="1"/>
    <col min="6" max="6" width="21.28125" style="8" bestFit="1" customWidth="1"/>
    <col min="7" max="7" width="18.28125" style="8" customWidth="1"/>
    <col min="8" max="19" width="7.7109375" style="8" hidden="1" customWidth="1"/>
    <col min="20" max="23" width="7.7109375" style="8" customWidth="1"/>
    <col min="24" max="24" width="7.7109375" style="2" customWidth="1"/>
    <col min="25" max="25" width="7.7109375" style="8" customWidth="1"/>
    <col min="26" max="26" width="15.28125" style="8" bestFit="1" customWidth="1"/>
    <col min="27" max="27" width="9.421875" style="29" bestFit="1" customWidth="1"/>
    <col min="28" max="28" width="106.28125" style="10" customWidth="1"/>
    <col min="29" max="29" width="0.13671875" style="8" customWidth="1"/>
    <col min="30" max="32" width="0" style="8" hidden="1" customWidth="1"/>
    <col min="33" max="16384" width="9.140625" style="8" customWidth="1"/>
  </cols>
  <sheetData>
    <row r="1" spans="3:32" ht="15.75">
      <c r="C1" s="43" t="s">
        <v>193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AD1" s="41" t="s">
        <v>184</v>
      </c>
      <c r="AE1" s="41" t="s">
        <v>185</v>
      </c>
      <c r="AF1" s="41" t="s">
        <v>186</v>
      </c>
    </row>
    <row r="2" spans="3:32" ht="15.75"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D2" s="41" t="s">
        <v>182</v>
      </c>
      <c r="AE2" s="41" t="s">
        <v>187</v>
      </c>
      <c r="AF2" s="41" t="s">
        <v>187</v>
      </c>
    </row>
    <row r="3" spans="3:32" ht="15.75"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R3" s="38" t="s">
        <v>191</v>
      </c>
      <c r="S3" s="38"/>
      <c r="T3" s="38"/>
      <c r="U3" s="39"/>
      <c r="V3" s="40"/>
      <c r="W3" s="40"/>
      <c r="X3" s="54"/>
      <c r="Y3" s="40"/>
      <c r="AD3" s="41">
        <v>1</v>
      </c>
      <c r="AE3" s="41">
        <v>23</v>
      </c>
      <c r="AF3" s="41">
        <v>15</v>
      </c>
    </row>
    <row r="4" spans="3:32" ht="15.7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R4" s="38" t="str">
        <f>'[1]Youth 50cc Shaf'!$R$6</f>
        <v>DIRT</v>
      </c>
      <c r="S4" s="38"/>
      <c r="T4" s="38" t="str">
        <f>'[1]Youth 50cc Shaf'!$T$6</f>
        <v>SPEED</v>
      </c>
      <c r="U4" s="38"/>
      <c r="V4" s="38" t="s">
        <v>192</v>
      </c>
      <c r="W4" s="38"/>
      <c r="X4" s="56"/>
      <c r="Y4" s="38"/>
      <c r="AD4" s="41">
        <v>2</v>
      </c>
      <c r="AE4" s="41">
        <v>20</v>
      </c>
      <c r="AF4" s="41">
        <v>12</v>
      </c>
    </row>
    <row r="5" spans="3:32" ht="15.75">
      <c r="C5" s="45" t="s">
        <v>287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R5" s="38" t="s">
        <v>189</v>
      </c>
      <c r="S5" s="38"/>
      <c r="T5" s="38" t="s">
        <v>188</v>
      </c>
      <c r="U5" s="38"/>
      <c r="V5" s="38" t="s">
        <v>181</v>
      </c>
      <c r="W5" s="38"/>
      <c r="X5" s="56"/>
      <c r="Y5" s="38"/>
      <c r="AD5" s="41">
        <v>3</v>
      </c>
      <c r="AE5" s="41">
        <v>18</v>
      </c>
      <c r="AF5" s="41">
        <v>10</v>
      </c>
    </row>
    <row r="6" spans="30:32" ht="15.75">
      <c r="AD6" s="41">
        <v>4</v>
      </c>
      <c r="AE6" s="41">
        <v>16</v>
      </c>
      <c r="AF6" s="41">
        <v>8</v>
      </c>
    </row>
    <row r="7" spans="1:32" ht="21.75" customHeight="1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127" t="s">
        <v>250</v>
      </c>
      <c r="I7" s="128"/>
      <c r="J7" s="126" t="s">
        <v>277</v>
      </c>
      <c r="K7" s="128"/>
      <c r="L7" s="127" t="s">
        <v>278</v>
      </c>
      <c r="M7" s="128"/>
      <c r="N7" s="126" t="s">
        <v>279</v>
      </c>
      <c r="O7" s="128"/>
      <c r="P7" s="126" t="s">
        <v>280</v>
      </c>
      <c r="Q7" s="128"/>
      <c r="R7" s="126" t="s">
        <v>281</v>
      </c>
      <c r="S7" s="128"/>
      <c r="T7" s="126" t="s">
        <v>282</v>
      </c>
      <c r="U7" s="128"/>
      <c r="V7" s="126" t="s">
        <v>283</v>
      </c>
      <c r="W7" s="128"/>
      <c r="X7" s="166" t="s">
        <v>374</v>
      </c>
      <c r="Y7" s="67"/>
      <c r="Z7" s="3" t="s">
        <v>54</v>
      </c>
      <c r="AA7" s="24" t="s">
        <v>1</v>
      </c>
      <c r="AB7" s="7" t="s">
        <v>2</v>
      </c>
      <c r="AD7" s="41">
        <v>5</v>
      </c>
      <c r="AE7" s="41">
        <v>14</v>
      </c>
      <c r="AF7" s="41">
        <v>6</v>
      </c>
    </row>
    <row r="8" spans="1:32" ht="15.75">
      <c r="A8" s="106"/>
      <c r="B8" s="107"/>
      <c r="C8" s="107"/>
      <c r="D8" s="107"/>
      <c r="E8" s="83"/>
      <c r="F8" s="83"/>
      <c r="G8" s="83"/>
      <c r="H8" s="10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  <c r="Y8" s="102"/>
      <c r="Z8" s="83"/>
      <c r="AA8" s="103"/>
      <c r="AB8" s="85"/>
      <c r="AD8" s="41">
        <v>6</v>
      </c>
      <c r="AE8" s="41">
        <v>12</v>
      </c>
      <c r="AF8" s="41">
        <v>5</v>
      </c>
    </row>
    <row r="9" spans="1:32" ht="15.75">
      <c r="A9" s="62"/>
      <c r="B9" s="108"/>
      <c r="C9" s="108"/>
      <c r="D9" s="108"/>
      <c r="E9" s="99"/>
      <c r="F9" s="99"/>
      <c r="G9" s="80"/>
      <c r="H9" s="53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100"/>
      <c r="AA9" s="104"/>
      <c r="AB9" s="88"/>
      <c r="AD9" s="41">
        <v>7</v>
      </c>
      <c r="AE9" s="41">
        <v>11</v>
      </c>
      <c r="AF9" s="41">
        <v>4</v>
      </c>
    </row>
    <row r="10" spans="1:32" ht="15.75">
      <c r="A10" s="167">
        <v>1</v>
      </c>
      <c r="B10" s="17">
        <v>84</v>
      </c>
      <c r="C10" s="4" t="s">
        <v>349</v>
      </c>
      <c r="D10" s="4" t="s">
        <v>350</v>
      </c>
      <c r="E10" s="18" t="s">
        <v>163</v>
      </c>
      <c r="F10" s="18" t="s">
        <v>351</v>
      </c>
      <c r="G10" s="64">
        <f aca="true" t="shared" si="0" ref="G10:G16">I10+K10+M10+O10+Q10+S10+U10+W10+Y10</f>
        <v>46</v>
      </c>
      <c r="H10" s="122"/>
      <c r="I10" s="63">
        <f aca="true" t="shared" si="1" ref="I10:I16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44"/>
      <c r="K10" s="63">
        <f aca="true" t="shared" si="2" ref="K10:K16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25"/>
      <c r="M10" s="63">
        <f aca="true" t="shared" si="3" ref="M10:M16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14"/>
      <c r="O10" s="63">
        <f aca="true" t="shared" si="4" ref="O10:O16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1"/>
      <c r="Q10" s="63">
        <f aca="true" t="shared" si="5" ref="Q10:Q16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25"/>
      <c r="S10" s="63">
        <f aca="true" t="shared" si="6" ref="S10:S1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69">
        <v>1</v>
      </c>
      <c r="U10" s="63">
        <f aca="true" t="shared" si="7" ref="U10:U16"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61"/>
      <c r="W10" s="63">
        <f aca="true" t="shared" si="8" ref="W10:W16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9">
        <v>1</v>
      </c>
      <c r="Y10" s="63">
        <f aca="true" t="shared" si="9" ref="Y10:Y16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37" t="s">
        <v>360</v>
      </c>
      <c r="AA10" s="28" t="s">
        <v>6</v>
      </c>
      <c r="AB10" s="21" t="s">
        <v>361</v>
      </c>
      <c r="AD10" s="41">
        <v>13</v>
      </c>
      <c r="AE10" s="41">
        <v>4</v>
      </c>
      <c r="AF10" s="41">
        <v>0</v>
      </c>
    </row>
    <row r="11" spans="1:32" ht="15.75">
      <c r="A11" s="167">
        <v>2</v>
      </c>
      <c r="B11" s="17">
        <v>80</v>
      </c>
      <c r="C11" s="4"/>
      <c r="D11" s="17" t="s">
        <v>350</v>
      </c>
      <c r="E11" s="18" t="s">
        <v>352</v>
      </c>
      <c r="F11" s="18" t="s">
        <v>353</v>
      </c>
      <c r="G11" s="64">
        <f t="shared" si="0"/>
        <v>34</v>
      </c>
      <c r="H11" s="122"/>
      <c r="I11" s="63">
        <f t="shared" si="1"/>
        <v>0</v>
      </c>
      <c r="J11" s="142"/>
      <c r="K11" s="63">
        <f t="shared" si="2"/>
        <v>0</v>
      </c>
      <c r="L11" s="124"/>
      <c r="M11" s="63">
        <f t="shared" si="3"/>
        <v>0</v>
      </c>
      <c r="N11" s="114"/>
      <c r="O11" s="63">
        <f t="shared" si="4"/>
        <v>0</v>
      </c>
      <c r="P11" s="110"/>
      <c r="Q11" s="63">
        <f t="shared" si="5"/>
        <v>0</v>
      </c>
      <c r="R11" s="124"/>
      <c r="S11" s="63">
        <f t="shared" si="6"/>
        <v>0</v>
      </c>
      <c r="T11" s="69">
        <v>3</v>
      </c>
      <c r="U11" s="63">
        <f t="shared" si="7"/>
        <v>18</v>
      </c>
      <c r="V11" s="160"/>
      <c r="W11" s="63">
        <f t="shared" si="8"/>
        <v>0</v>
      </c>
      <c r="X11" s="69">
        <v>4</v>
      </c>
      <c r="Y11" s="63">
        <f t="shared" si="9"/>
        <v>16</v>
      </c>
      <c r="Z11" s="137" t="s">
        <v>360</v>
      </c>
      <c r="AA11" s="28" t="s">
        <v>6</v>
      </c>
      <c r="AB11" s="21" t="s">
        <v>361</v>
      </c>
      <c r="AD11" s="41">
        <v>9</v>
      </c>
      <c r="AE11" s="41">
        <v>9</v>
      </c>
      <c r="AF11" s="41">
        <v>2</v>
      </c>
    </row>
    <row r="12" spans="1:28" ht="15.75">
      <c r="A12" s="167">
        <v>3</v>
      </c>
      <c r="B12" s="17">
        <v>4</v>
      </c>
      <c r="C12" s="17" t="s">
        <v>349</v>
      </c>
      <c r="D12" s="17" t="s">
        <v>350</v>
      </c>
      <c r="E12" s="137" t="s">
        <v>380</v>
      </c>
      <c r="F12" s="137" t="s">
        <v>381</v>
      </c>
      <c r="G12" s="64">
        <f t="shared" si="0"/>
        <v>20</v>
      </c>
      <c r="H12" s="139"/>
      <c r="I12" s="63">
        <f t="shared" si="1"/>
        <v>0</v>
      </c>
      <c r="J12" s="145"/>
      <c r="K12" s="63">
        <f t="shared" si="2"/>
        <v>0</v>
      </c>
      <c r="L12" s="138"/>
      <c r="M12" s="63">
        <f t="shared" si="3"/>
        <v>0</v>
      </c>
      <c r="N12" s="138"/>
      <c r="O12" s="63">
        <f t="shared" si="4"/>
        <v>0</v>
      </c>
      <c r="P12" s="138"/>
      <c r="Q12" s="63">
        <f t="shared" si="5"/>
        <v>0</v>
      </c>
      <c r="R12" s="138"/>
      <c r="S12" s="63">
        <f t="shared" si="6"/>
        <v>0</v>
      </c>
      <c r="T12" s="139"/>
      <c r="U12" s="63">
        <f t="shared" si="7"/>
        <v>0</v>
      </c>
      <c r="V12" s="145"/>
      <c r="W12" s="63">
        <f t="shared" si="8"/>
        <v>0</v>
      </c>
      <c r="X12" s="139">
        <v>2</v>
      </c>
      <c r="Y12" s="63">
        <f t="shared" si="9"/>
        <v>20</v>
      </c>
      <c r="Z12" s="137" t="s">
        <v>245</v>
      </c>
      <c r="AA12" s="27"/>
      <c r="AB12" s="7"/>
    </row>
    <row r="13" spans="1:28" ht="15.75">
      <c r="A13" s="25">
        <v>3</v>
      </c>
      <c r="B13" s="17">
        <v>777</v>
      </c>
      <c r="C13" s="17" t="s">
        <v>349</v>
      </c>
      <c r="D13" s="17" t="s">
        <v>350</v>
      </c>
      <c r="E13" s="137" t="s">
        <v>170</v>
      </c>
      <c r="F13" s="137" t="s">
        <v>337</v>
      </c>
      <c r="G13" s="64">
        <f t="shared" si="0"/>
        <v>20</v>
      </c>
      <c r="H13" s="139"/>
      <c r="I13" s="63">
        <f t="shared" si="1"/>
        <v>0</v>
      </c>
      <c r="J13" s="145"/>
      <c r="K13" s="63">
        <f t="shared" si="2"/>
        <v>0</v>
      </c>
      <c r="L13" s="138"/>
      <c r="M13" s="63">
        <f t="shared" si="3"/>
        <v>0</v>
      </c>
      <c r="N13" s="138"/>
      <c r="O13" s="63">
        <f t="shared" si="4"/>
        <v>0</v>
      </c>
      <c r="P13" s="138"/>
      <c r="Q13" s="63">
        <f t="shared" si="5"/>
        <v>0</v>
      </c>
      <c r="R13" s="138"/>
      <c r="S13" s="63">
        <f t="shared" si="6"/>
        <v>0</v>
      </c>
      <c r="T13" s="139">
        <v>2</v>
      </c>
      <c r="U13" s="63">
        <f t="shared" si="7"/>
        <v>20</v>
      </c>
      <c r="V13" s="145"/>
      <c r="W13" s="63">
        <f t="shared" si="8"/>
        <v>0</v>
      </c>
      <c r="X13" s="139"/>
      <c r="Y13" s="63">
        <f t="shared" si="9"/>
        <v>0</v>
      </c>
      <c r="Z13" s="137"/>
      <c r="AA13" s="28"/>
      <c r="AB13" s="21"/>
    </row>
    <row r="14" spans="1:32" ht="15.75">
      <c r="A14" s="25">
        <v>4</v>
      </c>
      <c r="B14" s="17">
        <v>66</v>
      </c>
      <c r="C14" s="4" t="s">
        <v>349</v>
      </c>
      <c r="D14" s="4" t="s">
        <v>350</v>
      </c>
      <c r="E14" s="12" t="s">
        <v>354</v>
      </c>
      <c r="F14" s="12" t="s">
        <v>355</v>
      </c>
      <c r="G14" s="64">
        <f t="shared" si="0"/>
        <v>18</v>
      </c>
      <c r="H14" s="122"/>
      <c r="I14" s="63">
        <f t="shared" si="1"/>
        <v>0</v>
      </c>
      <c r="J14" s="142"/>
      <c r="K14" s="63">
        <f t="shared" si="2"/>
        <v>0</v>
      </c>
      <c r="L14" s="124"/>
      <c r="M14" s="63">
        <f t="shared" si="3"/>
        <v>0</v>
      </c>
      <c r="N14" s="114"/>
      <c r="O14" s="63">
        <f t="shared" si="4"/>
        <v>0</v>
      </c>
      <c r="P14" s="110"/>
      <c r="Q14" s="63">
        <f t="shared" si="5"/>
        <v>0</v>
      </c>
      <c r="R14" s="124"/>
      <c r="S14" s="63">
        <f t="shared" si="6"/>
        <v>0</v>
      </c>
      <c r="T14" s="69"/>
      <c r="U14" s="63">
        <f t="shared" si="7"/>
        <v>0</v>
      </c>
      <c r="V14" s="160"/>
      <c r="W14" s="63">
        <f t="shared" si="8"/>
        <v>0</v>
      </c>
      <c r="X14" s="69">
        <v>3</v>
      </c>
      <c r="Y14" s="63">
        <f t="shared" si="9"/>
        <v>18</v>
      </c>
      <c r="Z14" s="1" t="s">
        <v>61</v>
      </c>
      <c r="AA14" s="27" t="s">
        <v>3</v>
      </c>
      <c r="AB14" s="7" t="s">
        <v>43</v>
      </c>
      <c r="AD14" s="41">
        <v>11</v>
      </c>
      <c r="AE14" s="41">
        <v>6</v>
      </c>
      <c r="AF14" s="41">
        <v>0</v>
      </c>
    </row>
    <row r="15" spans="1:32" ht="15.75">
      <c r="A15" s="25">
        <v>5</v>
      </c>
      <c r="B15" s="17">
        <v>749</v>
      </c>
      <c r="C15" s="4" t="s">
        <v>349</v>
      </c>
      <c r="D15" s="4" t="s">
        <v>350</v>
      </c>
      <c r="E15" s="1" t="s">
        <v>169</v>
      </c>
      <c r="F15" s="1" t="s">
        <v>358</v>
      </c>
      <c r="G15" s="64">
        <f t="shared" si="0"/>
        <v>16</v>
      </c>
      <c r="H15" s="122"/>
      <c r="I15" s="63">
        <f t="shared" si="1"/>
        <v>0</v>
      </c>
      <c r="J15" s="142"/>
      <c r="K15" s="63">
        <f t="shared" si="2"/>
        <v>0</v>
      </c>
      <c r="L15" s="124"/>
      <c r="M15" s="63">
        <f t="shared" si="3"/>
        <v>0</v>
      </c>
      <c r="N15" s="114"/>
      <c r="O15" s="63">
        <f t="shared" si="4"/>
        <v>0</v>
      </c>
      <c r="P15" s="110"/>
      <c r="Q15" s="63">
        <f t="shared" si="5"/>
        <v>0</v>
      </c>
      <c r="R15" s="124"/>
      <c r="S15" s="63">
        <f t="shared" si="6"/>
        <v>0</v>
      </c>
      <c r="T15" s="69">
        <v>4</v>
      </c>
      <c r="U15" s="63">
        <f t="shared" si="7"/>
        <v>16</v>
      </c>
      <c r="V15" s="160"/>
      <c r="W15" s="63">
        <f t="shared" si="8"/>
        <v>0</v>
      </c>
      <c r="X15" s="69"/>
      <c r="Y15" s="63">
        <f t="shared" si="9"/>
        <v>0</v>
      </c>
      <c r="Z15" s="1" t="s">
        <v>245</v>
      </c>
      <c r="AA15" s="27"/>
      <c r="AB15" s="7" t="s">
        <v>359</v>
      </c>
      <c r="AC15" s="46"/>
      <c r="AD15" s="65">
        <v>14</v>
      </c>
      <c r="AE15" s="65">
        <v>3</v>
      </c>
      <c r="AF15" s="65">
        <v>0</v>
      </c>
    </row>
    <row r="16" spans="1:32" s="46" customFormat="1" ht="15.75">
      <c r="A16" s="25">
        <v>6</v>
      </c>
      <c r="B16" s="17">
        <v>77</v>
      </c>
      <c r="C16" s="17" t="s">
        <v>349</v>
      </c>
      <c r="D16" s="17" t="s">
        <v>350</v>
      </c>
      <c r="E16" s="137" t="s">
        <v>378</v>
      </c>
      <c r="F16" s="137" t="s">
        <v>379</v>
      </c>
      <c r="G16" s="64">
        <f t="shared" si="0"/>
        <v>14</v>
      </c>
      <c r="H16" s="139"/>
      <c r="I16" s="63">
        <f t="shared" si="1"/>
        <v>0</v>
      </c>
      <c r="J16" s="145"/>
      <c r="K16" s="63">
        <f t="shared" si="2"/>
        <v>0</v>
      </c>
      <c r="L16" s="138"/>
      <c r="M16" s="63">
        <f t="shared" si="3"/>
        <v>0</v>
      </c>
      <c r="N16" s="138"/>
      <c r="O16" s="63">
        <f t="shared" si="4"/>
        <v>0</v>
      </c>
      <c r="P16" s="138"/>
      <c r="Q16" s="63">
        <f t="shared" si="5"/>
        <v>0</v>
      </c>
      <c r="R16" s="138"/>
      <c r="S16" s="63">
        <f t="shared" si="6"/>
        <v>0</v>
      </c>
      <c r="T16" s="139"/>
      <c r="U16" s="63">
        <f t="shared" si="7"/>
        <v>0</v>
      </c>
      <c r="V16" s="145"/>
      <c r="W16" s="63">
        <f t="shared" si="8"/>
        <v>0</v>
      </c>
      <c r="X16" s="139">
        <v>5</v>
      </c>
      <c r="Y16" s="63">
        <f t="shared" si="9"/>
        <v>14</v>
      </c>
      <c r="Z16" s="137" t="s">
        <v>245</v>
      </c>
      <c r="AA16" s="27"/>
      <c r="AB16" s="7"/>
      <c r="AC16" s="8"/>
      <c r="AD16" s="8"/>
      <c r="AE16" s="8"/>
      <c r="AF16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0.421875" style="26" customWidth="1"/>
    <col min="2" max="2" width="8.7109375" style="2" bestFit="1" customWidth="1"/>
    <col min="3" max="3" width="9.28125" style="2" bestFit="1" customWidth="1"/>
    <col min="4" max="4" width="11.00390625" style="2" bestFit="1" customWidth="1"/>
    <col min="5" max="5" width="13.00390625" style="8" bestFit="1" customWidth="1"/>
    <col min="6" max="6" width="21.28125" style="8" customWidth="1"/>
    <col min="7" max="7" width="18.28125" style="8" customWidth="1"/>
    <col min="8" max="25" width="7.7109375" style="8" customWidth="1"/>
    <col min="26" max="26" width="15.28125" style="8" bestFit="1" customWidth="1"/>
    <col min="27" max="27" width="9.421875" style="29" bestFit="1" customWidth="1"/>
    <col min="28" max="28" width="106.28125" style="10" customWidth="1"/>
    <col min="29" max="29" width="0.13671875" style="8" customWidth="1"/>
    <col min="30" max="32" width="0" style="8" hidden="1" customWidth="1"/>
    <col min="33" max="16384" width="9.140625" style="8" customWidth="1"/>
  </cols>
  <sheetData>
    <row r="1" spans="3:32" ht="15.75">
      <c r="C1" s="43" t="s">
        <v>193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S1" s="38"/>
      <c r="AD1" s="41" t="s">
        <v>184</v>
      </c>
      <c r="AE1" s="41" t="s">
        <v>185</v>
      </c>
      <c r="AF1" s="41" t="s">
        <v>186</v>
      </c>
    </row>
    <row r="2" spans="3:32" ht="15.75"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D2" s="41" t="s">
        <v>182</v>
      </c>
      <c r="AE2" s="41" t="s">
        <v>187</v>
      </c>
      <c r="AF2" s="41" t="s">
        <v>187</v>
      </c>
    </row>
    <row r="3" spans="3:32" ht="15.75"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T3" s="218" t="s">
        <v>348</v>
      </c>
      <c r="U3" s="218"/>
      <c r="V3" s="218"/>
      <c r="W3" s="218"/>
      <c r="X3" s="40"/>
      <c r="Y3" s="40"/>
      <c r="AD3" s="41">
        <v>1</v>
      </c>
      <c r="AE3" s="41">
        <v>23</v>
      </c>
      <c r="AF3" s="41">
        <v>15</v>
      </c>
    </row>
    <row r="4" spans="3:32" ht="15.7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R4" s="38"/>
      <c r="S4" s="38"/>
      <c r="T4" s="38" t="str">
        <f>'[1]Youth 50cc Shaf'!$T$6</f>
        <v>SPEED</v>
      </c>
      <c r="U4" s="38"/>
      <c r="V4" s="38" t="s">
        <v>196</v>
      </c>
      <c r="W4" s="38"/>
      <c r="X4" s="38" t="s">
        <v>346</v>
      </c>
      <c r="Y4" s="38"/>
      <c r="AD4" s="41">
        <v>2</v>
      </c>
      <c r="AE4" s="41">
        <v>20</v>
      </c>
      <c r="AF4" s="41">
        <v>12</v>
      </c>
    </row>
    <row r="5" spans="3:32" ht="15.75">
      <c r="C5" s="45" t="s">
        <v>231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R5" s="38"/>
      <c r="S5" s="38"/>
      <c r="T5" s="38" t="s">
        <v>188</v>
      </c>
      <c r="U5" s="38"/>
      <c r="V5" s="38" t="s">
        <v>189</v>
      </c>
      <c r="W5" s="38"/>
      <c r="X5" s="38" t="s">
        <v>347</v>
      </c>
      <c r="Y5" s="38"/>
      <c r="AD5" s="41">
        <v>3</v>
      </c>
      <c r="AE5" s="41">
        <v>18</v>
      </c>
      <c r="AF5" s="41">
        <v>10</v>
      </c>
    </row>
    <row r="6" spans="30:32" ht="15.75">
      <c r="AD6" s="41">
        <v>4</v>
      </c>
      <c r="AE6" s="41">
        <v>16</v>
      </c>
      <c r="AF6" s="41">
        <v>8</v>
      </c>
    </row>
    <row r="7" spans="1:32" ht="21.75" customHeight="1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127" t="s">
        <v>250</v>
      </c>
      <c r="I7" s="128"/>
      <c r="J7" s="126" t="s">
        <v>277</v>
      </c>
      <c r="K7" s="128"/>
      <c r="L7" s="127" t="s">
        <v>278</v>
      </c>
      <c r="M7" s="128"/>
      <c r="N7" s="126" t="s">
        <v>279</v>
      </c>
      <c r="O7" s="128"/>
      <c r="P7" s="126" t="s">
        <v>285</v>
      </c>
      <c r="Q7" s="128"/>
      <c r="R7" s="126" t="s">
        <v>281</v>
      </c>
      <c r="S7" s="128"/>
      <c r="T7" s="126" t="s">
        <v>282</v>
      </c>
      <c r="U7" s="128"/>
      <c r="V7" s="126" t="s">
        <v>283</v>
      </c>
      <c r="W7" s="128"/>
      <c r="X7" s="66" t="s">
        <v>345</v>
      </c>
      <c r="Y7" s="67"/>
      <c r="Z7" s="3" t="s">
        <v>54</v>
      </c>
      <c r="AA7" s="24" t="s">
        <v>1</v>
      </c>
      <c r="AB7" s="7" t="s">
        <v>2</v>
      </c>
      <c r="AD7" s="41">
        <v>5</v>
      </c>
      <c r="AE7" s="41">
        <v>14</v>
      </c>
      <c r="AF7" s="41">
        <v>6</v>
      </c>
    </row>
    <row r="8" spans="1:32" ht="15.75">
      <c r="A8" s="106"/>
      <c r="B8" s="107"/>
      <c r="C8" s="107"/>
      <c r="D8" s="107"/>
      <c r="E8" s="83"/>
      <c r="F8" s="83"/>
      <c r="G8" s="83"/>
      <c r="H8" s="10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02"/>
      <c r="Z8" s="83"/>
      <c r="AA8" s="103"/>
      <c r="AB8" s="85"/>
      <c r="AD8" s="41">
        <v>6</v>
      </c>
      <c r="AE8" s="41">
        <v>12</v>
      </c>
      <c r="AF8" s="41">
        <v>5</v>
      </c>
    </row>
    <row r="9" spans="1:32" ht="15.75">
      <c r="A9" s="62"/>
      <c r="B9" s="108"/>
      <c r="C9" s="108"/>
      <c r="D9" s="108"/>
      <c r="E9" s="99"/>
      <c r="F9" s="99"/>
      <c r="G9" s="80"/>
      <c r="H9" s="53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100"/>
      <c r="AA9" s="104"/>
      <c r="AB9" s="88"/>
      <c r="AD9" s="41">
        <v>7</v>
      </c>
      <c r="AE9" s="41">
        <v>11</v>
      </c>
      <c r="AF9" s="41">
        <v>4</v>
      </c>
    </row>
    <row r="10" spans="1:32" ht="15.75">
      <c r="A10" s="167">
        <v>1</v>
      </c>
      <c r="B10" s="25">
        <v>48</v>
      </c>
      <c r="C10" s="17">
        <v>101031</v>
      </c>
      <c r="D10" s="154" t="s">
        <v>45</v>
      </c>
      <c r="E10" s="1" t="s">
        <v>66</v>
      </c>
      <c r="F10" s="1" t="s">
        <v>65</v>
      </c>
      <c r="G10" s="64">
        <f>I10+K10+M10+O10+Q10+S10+U10+W10+Y10</f>
        <v>116</v>
      </c>
      <c r="H10" s="122">
        <v>2</v>
      </c>
      <c r="I10" s="63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42"/>
      <c r="K10" s="63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2</v>
      </c>
      <c r="M10" s="63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114">
        <v>3</v>
      </c>
      <c r="O10" s="63">
        <f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110"/>
      <c r="Q10" s="6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48">
        <v>3</v>
      </c>
      <c r="S10" s="63">
        <f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69">
        <v>2</v>
      </c>
      <c r="U10" s="63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160"/>
      <c r="W10" s="6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9">
        <v>2</v>
      </c>
      <c r="Y10" s="63">
        <f>IF($X10=1,23,IF($X10=2,20,IF($X10=3,18,IF($X10=4,16,IF($X10=5,14,IF($X10=6,12,IF($X10=7,11,IF($X10=8,10,0))))))))+IF($X10=9,9,IF($X10=10,8,IF($X10=11,6,IF($X10=12,5,IF($X10=13,4,IF($X10=14,3,IF($X10=15,2,0)))))))+IF($X10=16,1,IF($X10=17,0,0))</f>
        <v>20</v>
      </c>
      <c r="Z10" s="1" t="s">
        <v>61</v>
      </c>
      <c r="AA10" s="27" t="s">
        <v>5</v>
      </c>
      <c r="AB10" s="7" t="s">
        <v>34</v>
      </c>
      <c r="AD10" s="41">
        <v>12</v>
      </c>
      <c r="AE10" s="41">
        <v>5</v>
      </c>
      <c r="AF10" s="41">
        <v>0</v>
      </c>
    </row>
    <row r="11" spans="1:32" ht="15.75">
      <c r="A11" s="167">
        <v>2</v>
      </c>
      <c r="B11" s="25">
        <v>9</v>
      </c>
      <c r="C11" s="17">
        <v>101096</v>
      </c>
      <c r="D11" s="154" t="s">
        <v>45</v>
      </c>
      <c r="E11" s="1" t="s">
        <v>55</v>
      </c>
      <c r="F11" s="1" t="s">
        <v>56</v>
      </c>
      <c r="G11" s="64">
        <f>I11+K11+M11+O11+Q11+S11+U11+W11+Y11</f>
        <v>115</v>
      </c>
      <c r="H11" s="122">
        <v>1</v>
      </c>
      <c r="I11" s="63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142"/>
      <c r="K11" s="63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48"/>
      <c r="M11" s="63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14"/>
      <c r="O11" s="63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10">
        <v>1</v>
      </c>
      <c r="Q11" s="63">
        <f>IF($P11=1,23,IF($P11=2,20,IF($P11=3,18,IF($P11=4,16,IF($P11=5,14,IF($P11=6,12,IF($P11=7,11,IF($P11=8,10,0))))))))+IF($P11=9,9,IF($P11=10,8,IF($P11=11,6,IF($P11=12,5,IF($P11=13,4,IF($P11=14,3,IF($P11=15,2,0)))))))+IF($P11=16,1,IF($P11=17,0,0))</f>
        <v>23</v>
      </c>
      <c r="R11" s="148">
        <v>1</v>
      </c>
      <c r="S11" s="63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69">
        <v>1</v>
      </c>
      <c r="U11" s="63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160"/>
      <c r="W11" s="6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69">
        <v>1</v>
      </c>
      <c r="Y11" s="63">
        <f>IF($X11=1,23,IF($X11=2,20,IF($X11=3,18,IF($X11=4,16,IF($X11=5,14,IF($X11=6,12,IF($X11=7,11,IF($X11=8,10,0))))))))+IF($X11=9,9,IF($X11=10,8,IF($X11=11,6,IF($X11=12,5,IF($X11=13,4,IF($X11=14,3,IF($X11=15,2,0)))))))+IF($X11=16,1,IF($X11=17,0,0))</f>
        <v>23</v>
      </c>
      <c r="Z11" s="1" t="s">
        <v>59</v>
      </c>
      <c r="AA11" s="27" t="s">
        <v>5</v>
      </c>
      <c r="AB11" s="7"/>
      <c r="AD11" s="41">
        <v>10</v>
      </c>
      <c r="AE11" s="41">
        <v>8</v>
      </c>
      <c r="AF11" s="41">
        <v>1</v>
      </c>
    </row>
    <row r="12" spans="1:32" ht="15.75">
      <c r="A12" s="167">
        <v>3</v>
      </c>
      <c r="B12" s="25">
        <v>79</v>
      </c>
      <c r="C12" s="17">
        <v>101062</v>
      </c>
      <c r="D12" s="154" t="s">
        <v>45</v>
      </c>
      <c r="E12" s="1" t="s">
        <v>169</v>
      </c>
      <c r="F12" s="1" t="s">
        <v>70</v>
      </c>
      <c r="G12" s="47">
        <f>I12+K12+M12+O12+Q12+S12+U12+W12+Y12</f>
        <v>87</v>
      </c>
      <c r="H12" s="122"/>
      <c r="I12" s="63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42"/>
      <c r="K12" s="63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48">
        <v>1</v>
      </c>
      <c r="M12" s="63">
        <f>IF($L12=1,23,IF($L12=2,20,IF($L12=3,18,IF($L12=4,16,IF($L12=5,14,IF($L12=6,12,IF($L12=7,11,IF($L12=8,10,0))))))))+IF($L12=9,9,IF($L12=10,8,IF($L12=11,6,IF($L12=12,5,IF($L12=13,4,IF($L12=14,3,IF($L12=15,2,0)))))))+IF($L12=16,1,IF($L12=17,0,0))</f>
        <v>23</v>
      </c>
      <c r="N12" s="114">
        <v>5</v>
      </c>
      <c r="O12" s="63">
        <f>IF($N12=1,23,IF($N12=2,20,IF($N12=3,18,IF($N12=4,16,IF($N12=5,14,IF($N12=6,12,IF($N12=7,11,IF($N12=8,10,0))))))))+IF($N12=9,9,IF($N12=10,8,IF($N12=11,6,IF($N12=12,5,IF($N12=13,4,IF($N12=14,3,IF($N12=15,2,0)))))))+IF($N12=16,1,IF($N12=17,0,0))</f>
        <v>14</v>
      </c>
      <c r="P12" s="110">
        <v>3</v>
      </c>
      <c r="Q12" s="63">
        <f>IF($P12=1,23,IF($P12=2,20,IF($P12=3,18,IF($P12=4,16,IF($P12=5,14,IF($P12=6,12,IF($P12=7,11,IF($P12=8,10,0))))))))+IF($P12=9,9,IF($P12=10,8,IF($P12=11,6,IF($P12=12,5,IF($P12=13,4,IF($P12=14,3,IF($P12=15,2,0)))))))+IF($P12=16,1,IF($P12=17,0,0))</f>
        <v>18</v>
      </c>
      <c r="R12" s="148">
        <v>5</v>
      </c>
      <c r="S12" s="63">
        <f>IF($R12=1,23,IF($R12=2,20,IF($R12=3,18,IF($R12=4,16,IF($R12=5,14,IF($R12=6,12,IF($R12=7,11,IF($R12=8,10,0))))))))+IF($R12=9,9,IF($R12=10,8,IF($R12=11,6,IF($R12=12,5,IF($R12=13,4,IF($R12=14,3,IF($R12=15,2,0)))))))+IF($R12=16,1,IF($R12=17,0,0))</f>
        <v>14</v>
      </c>
      <c r="T12" s="69"/>
      <c r="U12" s="6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60"/>
      <c r="W12" s="6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69">
        <v>3</v>
      </c>
      <c r="Y12" s="63">
        <f>IF($X12=1,23,IF($X12=2,20,IF($X12=3,18,IF($X12=4,16,IF($X12=5,14,IF($X12=6,12,IF($X12=7,11,IF($X12=8,10,0))))))))+IF($X12=9,9,IF($X12=10,8,IF($X12=11,6,IF($X12=12,5,IF($X12=13,4,IF($X12=14,3,IF($X12=15,2,0)))))))+IF($X12=16,1,IF($X12=17,0,0))</f>
        <v>18</v>
      </c>
      <c r="Z12" s="1" t="s">
        <v>61</v>
      </c>
      <c r="AA12" s="6" t="s">
        <v>3</v>
      </c>
      <c r="AB12" s="21" t="s">
        <v>323</v>
      </c>
      <c r="AD12"/>
      <c r="AE12"/>
      <c r="AF12"/>
    </row>
    <row r="13" spans="1:28" ht="15.75">
      <c r="A13" s="25">
        <v>4</v>
      </c>
      <c r="B13" s="25">
        <v>24</v>
      </c>
      <c r="C13" s="17">
        <v>101007</v>
      </c>
      <c r="D13" s="154" t="s">
        <v>45</v>
      </c>
      <c r="E13" s="137" t="s">
        <v>247</v>
      </c>
      <c r="F13" s="137" t="s">
        <v>246</v>
      </c>
      <c r="G13" s="64">
        <f>I13+K13+M13+O13+Q13+S13+U13+W13+Y13</f>
        <v>78</v>
      </c>
      <c r="H13" s="139">
        <v>3</v>
      </c>
      <c r="I13" s="63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143"/>
      <c r="K13" s="63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50"/>
      <c r="M13" s="6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39">
        <v>4</v>
      </c>
      <c r="O13" s="63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139"/>
      <c r="Q13" s="6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51">
        <v>6</v>
      </c>
      <c r="S13" s="63">
        <f>IF($R13=1,23,IF($R13=2,20,IF($R13=3,18,IF($R13=4,16,IF($R13=5,14,IF($R13=6,12,IF($R13=7,11,IF($R13=8,10,0))))))))+IF($R13=9,9,IF($R13=10,8,IF($R13=11,6,IF($R13=12,5,IF($R13=13,4,IF($R13=14,3,IF($R13=15,2,0)))))))+IF($R13=16,1,IF($R13=17,0,0))</f>
        <v>12</v>
      </c>
      <c r="T13" s="139">
        <v>4</v>
      </c>
      <c r="U13" s="63">
        <f>IF($T13=1,23,IF($T13=2,20,IF($T13=3,18,IF($T13=4,16,IF($T13=5,14,IF($T13=6,12,IF($T13=7,11,IF($T13=8,10,0))))))))+IF($T13=9,9,IF($T13=10,8,IF($T13=11,6,IF($T13=12,5,IF($T13=13,4,IF($T13=14,3,IF($T13=15,2,0)))))))+IF($T13=16,1,IF($T13=17,0,0))</f>
        <v>16</v>
      </c>
      <c r="V13" s="145"/>
      <c r="W13" s="6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39">
        <v>4</v>
      </c>
      <c r="Y13" s="63">
        <f>IF($X13=1,23,IF($X13=2,20,IF($X13=3,18,IF($X13=4,16,IF($X13=5,14,IF($X13=6,12,IF($X13=7,11,IF($X13=8,10,0))))))))+IF($X13=9,9,IF($X13=10,8,IF($X13=11,6,IF($X13=12,5,IF($X13=13,4,IF($X13=14,3,IF($X13=15,2,0)))))))+IF($X13=16,1,IF($X13=17,0,0))</f>
        <v>16</v>
      </c>
      <c r="Z13" s="137" t="s">
        <v>249</v>
      </c>
      <c r="AA13" s="28" t="s">
        <v>4</v>
      </c>
      <c r="AB13" s="21" t="s">
        <v>248</v>
      </c>
    </row>
    <row r="14" spans="2:20" ht="15.75">
      <c r="B14" s="26"/>
      <c r="N14" s="2"/>
      <c r="P14" s="2"/>
      <c r="R14" s="19"/>
      <c r="T14" s="2"/>
    </row>
    <row r="15" spans="2:20" ht="15.75">
      <c r="B15" s="26"/>
      <c r="N15" s="2"/>
      <c r="P15" s="2"/>
      <c r="R15" s="19"/>
      <c r="T15" s="2"/>
    </row>
    <row r="16" spans="1:32" ht="15.75">
      <c r="A16" s="167">
        <v>1</v>
      </c>
      <c r="B16" s="25">
        <v>31</v>
      </c>
      <c r="C16" s="17" t="s">
        <v>244</v>
      </c>
      <c r="D16" s="156" t="s">
        <v>299</v>
      </c>
      <c r="E16" s="1" t="s">
        <v>200</v>
      </c>
      <c r="F16" s="1" t="s">
        <v>201</v>
      </c>
      <c r="G16" s="64">
        <f>I16+K16+M16+O16+Q16+S16+U16+W16+Y16</f>
        <v>133</v>
      </c>
      <c r="H16" s="122">
        <v>1</v>
      </c>
      <c r="I16" s="63">
        <f>IF($H16=1,23,IF($H16=2,20,IF($H16=3,18,IF($H16=4,16,IF($H16=5,14,IF($H16=6,12,IF($H16=7,11,IF($H16=8,10,0))))))))+IF($H16=9,9,IF($H16=10,8,IF($H16=11,6,IF($H16=12,5,IF($H16=13,4,IF($H16=14,3,IF($H16=15,2,0)))))))+IF($H16=16,1,IF($H16=17,0,0))</f>
        <v>23</v>
      </c>
      <c r="J16" s="142"/>
      <c r="K16" s="63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49">
        <v>1</v>
      </c>
      <c r="M16" s="63">
        <f>IF($L16=1,23,IF($L16=2,20,IF($L16=3,18,IF($L16=4,16,IF($L16=5,14,IF($L16=6,12,IF($L16=7,11,IF($L16=8,10,0))))))))+IF($L16=9,9,IF($L16=10,8,IF($L16=11,6,IF($L16=12,5,IF($L16=13,4,IF($L16=14,3,IF($L16=15,2,0)))))))+IF($L16=16,1,IF($L16=17,0,0))</f>
        <v>23</v>
      </c>
      <c r="N16" s="114">
        <v>1</v>
      </c>
      <c r="O16" s="63">
        <f>IF($N16=1,23,IF($N16=2,20,IF($N16=3,18,IF($N16=4,16,IF($N16=5,14,IF($N16=6,12,IF($N16=7,11,IF($N16=8,10,0))))))))+IF($N16=9,9,IF($N16=10,8,IF($N16=11,6,IF($N16=12,5,IF($N16=13,4,IF($N16=14,3,IF($N16=15,2,0)))))))+IF($N16=16,1,IF($N16=17,0,0))</f>
        <v>23</v>
      </c>
      <c r="P16" s="110">
        <v>1</v>
      </c>
      <c r="Q16" s="63">
        <f>IF($P16=1,23,IF($P16=2,20,IF($P16=3,18,IF($P16=4,16,IF($P16=5,14,IF($P16=6,12,IF($P16=7,11,IF($P16=8,10,0))))))))+IF($P16=9,9,IF($P16=10,8,IF($P16=11,6,IF($P16=12,5,IF($P16=13,4,IF($P16=14,3,IF($P16=15,2,0)))))))+IF($P16=16,1,IF($P16=17,0,0))</f>
        <v>23</v>
      </c>
      <c r="R16" s="148">
        <v>1</v>
      </c>
      <c r="S16" s="63">
        <f>IF($R16=1,23,IF($R16=2,20,IF($R16=3,18,IF($R16=4,16,IF($R16=5,14,IF($R16=6,12,IF($R16=7,11,IF($R16=8,10,0))))))))+IF($R16=9,9,IF($R16=10,8,IF($R16=11,6,IF($R16=12,5,IF($R16=13,4,IF($R16=14,3,IF($R16=15,2,0)))))))+IF($R16=16,1,IF($R16=17,0,0))</f>
        <v>23</v>
      </c>
      <c r="T16" s="69"/>
      <c r="U16" s="6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61"/>
      <c r="W16" s="6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69">
        <v>3</v>
      </c>
      <c r="Y16" s="63">
        <f>IF($X16=1,23,IF($X16=2,20,IF($X16=3,18,IF($X16=4,16,IF($X16=5,14,IF($X16=6,12,IF($X16=7,11,IF($X16=8,10,0))))))))+IF($X16=9,9,IF($X16=10,8,IF($X16=11,6,IF($X16=12,5,IF($X16=13,4,IF($X16=14,3,IF($X16=15,2,0)))))))+IF($X16=16,1,IF($X16=17,0,0))</f>
        <v>18</v>
      </c>
      <c r="Z16" s="1" t="s">
        <v>60</v>
      </c>
      <c r="AA16" s="27"/>
      <c r="AB16" s="21" t="s">
        <v>300</v>
      </c>
      <c r="AD16" s="41">
        <v>13</v>
      </c>
      <c r="AE16" s="41">
        <v>4</v>
      </c>
      <c r="AF16" s="41">
        <v>0</v>
      </c>
    </row>
    <row r="17" spans="1:28" ht="15.75">
      <c r="A17" s="167">
        <v>2</v>
      </c>
      <c r="B17" s="25">
        <v>46</v>
      </c>
      <c r="C17" s="4" t="s">
        <v>244</v>
      </c>
      <c r="D17" s="156" t="s">
        <v>295</v>
      </c>
      <c r="E17" s="1" t="s">
        <v>296</v>
      </c>
      <c r="F17" s="1" t="s">
        <v>297</v>
      </c>
      <c r="G17" s="64">
        <f>I17+K17+M17+O17+Q17+S17+U17+W17+Y17</f>
        <v>126</v>
      </c>
      <c r="H17" s="122"/>
      <c r="I17" s="6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42"/>
      <c r="K17" s="6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48">
        <v>2</v>
      </c>
      <c r="M17" s="63">
        <f>IF($L17=1,23,IF($L17=2,20,IF($L17=3,18,IF($L17=4,16,IF($L17=5,14,IF($L17=6,12,IF($L17=7,11,IF($L17=8,10,0))))))))+IF($L17=9,9,IF($L17=10,8,IF($L17=11,6,IF($L17=12,5,IF($L17=13,4,IF($L17=14,3,IF($L17=15,2,0)))))))+IF($L17=16,1,IF($L17=17,0,0))</f>
        <v>20</v>
      </c>
      <c r="N17" s="114">
        <v>2</v>
      </c>
      <c r="O17" s="63">
        <f>IF($N17=1,23,IF($N17=2,20,IF($N17=3,18,IF($N17=4,16,IF($N17=5,14,IF($N17=6,12,IF($N17=7,11,IF($N17=8,10,0))))))))+IF($N17=9,9,IF($N17=10,8,IF($N17=11,6,IF($N17=12,5,IF($N17=13,4,IF($N17=14,3,IF($N17=15,2,0)))))))+IF($N17=16,1,IF($N17=17,0,0))</f>
        <v>20</v>
      </c>
      <c r="P17" s="139">
        <v>2</v>
      </c>
      <c r="Q17" s="63">
        <f>IF($P17=1,23,IF($P17=2,20,IF($P17=3,18,IF($P17=4,16,IF($P17=5,14,IF($P17=6,12,IF($P17=7,11,IF($P17=8,10,0))))))))+IF($P17=9,9,IF($P17=10,8,IF($P17=11,6,IF($P17=12,5,IF($P17=13,4,IF($P17=14,3,IF($P17=15,2,0)))))))+IF($P17=16,1,IF($P17=17,0,0))</f>
        <v>20</v>
      </c>
      <c r="R17" s="151">
        <v>2</v>
      </c>
      <c r="S17" s="63">
        <f>IF($R17=1,23,IF($R17=2,20,IF($R17=3,18,IF($R17=4,16,IF($R17=5,14,IF($R17=6,12,IF($R17=7,11,IF($R17=8,10,0))))))))+IF($R17=9,9,IF($R17=10,8,IF($R17=11,6,IF($R17=12,5,IF($R17=13,4,IF($R17=14,3,IF($R17=15,2,0)))))))+IF($R17=16,1,IF($R17=17,0,0))</f>
        <v>20</v>
      </c>
      <c r="T17" s="139">
        <v>1</v>
      </c>
      <c r="U17" s="63">
        <f>IF($T17=1,23,IF($T17=2,20,IF($T17=3,18,IF($T17=4,16,IF($T17=5,14,IF($T17=6,12,IF($T17=7,11,IF($T17=8,10,0))))))))+IF($T17=9,9,IF($T17=10,8,IF($T17=11,6,IF($T17=12,5,IF($T17=13,4,IF($T17=14,3,IF($T17=15,2,0)))))))+IF($T17=16,1,IF($T17=17,0,0))</f>
        <v>23</v>
      </c>
      <c r="V17" s="145"/>
      <c r="W17" s="6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39">
        <v>1</v>
      </c>
      <c r="Y17" s="63">
        <f>IF($X17=1,23,IF($X17=2,20,IF($X17=3,18,IF($X17=4,16,IF($X17=5,14,IF($X17=6,12,IF($X17=7,11,IF($X17=8,10,0))))))))+IF($X17=9,9,IF($X17=10,8,IF($X17=11,6,IF($X17=12,5,IF($X17=13,4,IF($X17=14,3,IF($X17=15,2,0)))))))+IF($X17=16,1,IF($X17=17,0,0))</f>
        <v>23</v>
      </c>
      <c r="Z17" s="1" t="s">
        <v>298</v>
      </c>
      <c r="AA17" s="27" t="s">
        <v>5</v>
      </c>
      <c r="AB17" s="7" t="s">
        <v>344</v>
      </c>
    </row>
    <row r="18" spans="1:28" ht="15.75">
      <c r="A18" s="167">
        <v>3</v>
      </c>
      <c r="B18" s="25">
        <v>123</v>
      </c>
      <c r="C18" s="4" t="s">
        <v>244</v>
      </c>
      <c r="D18" s="156" t="s">
        <v>295</v>
      </c>
      <c r="E18" s="1" t="s">
        <v>332</v>
      </c>
      <c r="F18" s="1" t="s">
        <v>333</v>
      </c>
      <c r="G18" s="64">
        <f>I18+K18+M18+O18+Q18+S18+U18+W18+Y18</f>
        <v>74</v>
      </c>
      <c r="H18" s="122"/>
      <c r="I18" s="6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42"/>
      <c r="K18" s="6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50"/>
      <c r="M18" s="63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14">
        <v>3</v>
      </c>
      <c r="O18" s="63">
        <f>IF($N18=1,23,IF($N18=2,20,IF($N18=3,18,IF($N18=4,16,IF($N18=5,14,IF($N18=6,12,IF($N18=7,11,IF($N18=8,10,0))))))))+IF($N18=9,9,IF($N18=10,8,IF($N18=11,6,IF($N18=12,5,IF($N18=13,4,IF($N18=14,3,IF($N18=15,2,0)))))))+IF($N18=16,1,IF($N18=17,0,0))</f>
        <v>18</v>
      </c>
      <c r="P18" s="110"/>
      <c r="Q18" s="6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48">
        <v>3</v>
      </c>
      <c r="S18" s="63">
        <f>IF($R18=1,23,IF($R18=2,20,IF($R18=3,18,IF($R18=4,16,IF($R18=5,14,IF($R18=6,12,IF($R18=7,11,IF($R18=8,10,0))))))))+IF($R18=9,9,IF($R18=10,8,IF($R18=11,6,IF($R18=12,5,IF($R18=13,4,IF($R18=14,3,IF($R18=15,2,0)))))))+IF($R18=16,1,IF($R18=17,0,0))</f>
        <v>18</v>
      </c>
      <c r="T18" s="69">
        <v>3</v>
      </c>
      <c r="U18" s="63">
        <f>IF($T18=1,23,IF($T18=2,20,IF($T18=3,18,IF($T18=4,16,IF($T18=5,14,IF($T18=6,12,IF($T18=7,11,IF($T18=8,10,0))))))))+IF($T18=9,9,IF($T18=10,8,IF($T18=11,6,IF($T18=12,5,IF($T18=13,4,IF($T18=14,3,IF($T18=15,2,0)))))))+IF($T18=16,1,IF($T18=17,0,0))</f>
        <v>18</v>
      </c>
      <c r="V18" s="160"/>
      <c r="W18" s="6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69">
        <v>2</v>
      </c>
      <c r="Y18" s="63">
        <f>IF($X18=1,23,IF($X18=2,20,IF($X18=3,18,IF($X18=4,16,IF($X18=5,14,IF($X18=6,12,IF($X18=7,11,IF($X18=8,10,0))))))))+IF($X18=9,9,IF($X18=10,8,IF($X18=11,6,IF($X18=12,5,IF($X18=13,4,IF($X18=14,3,IF($X18=15,2,0)))))))+IF($X18=16,1,IF($X18=17,0,0))</f>
        <v>20</v>
      </c>
      <c r="Z18" s="1" t="s">
        <v>334</v>
      </c>
      <c r="AA18" s="27" t="s">
        <v>5</v>
      </c>
      <c r="AB18" s="7" t="s">
        <v>335</v>
      </c>
    </row>
    <row r="19" spans="1:28" ht="15.75">
      <c r="A19" s="25">
        <v>4</v>
      </c>
      <c r="B19" s="25">
        <v>5</v>
      </c>
      <c r="C19" s="4">
        <v>100759</v>
      </c>
      <c r="D19" s="155" t="s">
        <v>295</v>
      </c>
      <c r="E19" s="137" t="s">
        <v>336</v>
      </c>
      <c r="F19" s="137" t="s">
        <v>337</v>
      </c>
      <c r="G19" s="64">
        <f>I19+K19+M19+O19+Q19+S19+U19+W19+Y19</f>
        <v>52</v>
      </c>
      <c r="H19" s="122"/>
      <c r="I19" s="63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42"/>
      <c r="K19" s="63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50"/>
      <c r="M19" s="63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14">
        <v>4</v>
      </c>
      <c r="O19" s="63">
        <f>IF($N19=1,23,IF($N19=2,20,IF($N19=3,18,IF($N19=4,16,IF($N19=5,14,IF($N19=6,12,IF($N19=7,11,IF($N19=8,10,0))))))))+IF($N19=9,9,IF($N19=10,8,IF($N19=11,6,IF($N19=12,5,IF($N19=13,4,IF($N19=14,3,IF($N19=15,2,0)))))))+IF($N19=16,1,IF($N19=17,0,0))</f>
        <v>16</v>
      </c>
      <c r="P19" s="110"/>
      <c r="Q19" s="6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148">
        <v>4</v>
      </c>
      <c r="S19" s="63">
        <f>IF($R19=1,23,IF($R19=2,20,IF($R19=3,18,IF($R19=4,16,IF($R19=5,14,IF($R19=6,12,IF($R19=7,11,IF($R19=8,10,0))))))))+IF($R19=9,9,IF($R19=10,8,IF($R19=11,6,IF($R19=12,5,IF($R19=13,4,IF($R19=14,3,IF($R19=15,2,0)))))))+IF($R19=16,1,IF($R19=17,0,0))</f>
        <v>16</v>
      </c>
      <c r="T19" s="69">
        <v>2</v>
      </c>
      <c r="U19" s="63">
        <f>IF($T19=1,23,IF($T19=2,20,IF($T19=3,18,IF($T19=4,16,IF($T19=5,14,IF($T19=6,12,IF($T19=7,11,IF($T19=8,10,0))))))))+IF($T19=9,9,IF($T19=10,8,IF($T19=11,6,IF($T19=12,5,IF($T19=13,4,IF($T19=14,3,IF($T19=15,2,0)))))))+IF($T19=16,1,IF($T19=17,0,0))</f>
        <v>20</v>
      </c>
      <c r="V19" s="160"/>
      <c r="W19" s="6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69"/>
      <c r="Y19" s="63">
        <f>IF($X19=1,23,IF($X19=2,20,IF($X19=3,18,IF($X19=4,16,IF($X19=5,14,IF($X19=6,12,IF($X19=7,11,IF($X19=8,10,0))))))))+IF($X19=9,9,IF($X19=10,8,IF($X19=11,6,IF($X19=12,5,IF($X19=13,4,IF($X19=14,3,IF($X19=15,2,0)))))))+IF($X19=16,1,IF($X19=17,0,0))</f>
        <v>0</v>
      </c>
      <c r="Z19" s="137" t="s">
        <v>60</v>
      </c>
      <c r="AA19" s="28" t="s">
        <v>5</v>
      </c>
      <c r="AB19" s="21" t="s">
        <v>338</v>
      </c>
    </row>
    <row r="20" ht="15.75">
      <c r="N20" s="2"/>
    </row>
  </sheetData>
  <sheetProtection/>
  <mergeCells count="1">
    <mergeCell ref="T3:W3"/>
  </mergeCells>
  <printOptions horizontalCentered="1"/>
  <pageMargins left="0.5" right="0.5" top="1" bottom="1" header="0.5" footer="0.5"/>
  <pageSetup fitToHeight="1" fitToWidth="1" horizontalDpi="600" verticalDpi="600" orientation="landscape" paperSize="3" scale="58" r:id="rId1"/>
  <headerFooter alignWithMargins="0">
    <oddHeader>&amp;C&amp;24 50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140625" style="26" customWidth="1"/>
    <col min="2" max="2" width="8.57421875" style="2" bestFit="1" customWidth="1"/>
    <col min="3" max="3" width="9.28125" style="2" customWidth="1"/>
    <col min="4" max="4" width="7.421875" style="2" bestFit="1" customWidth="1"/>
    <col min="5" max="5" width="13.00390625" style="8" customWidth="1"/>
    <col min="6" max="6" width="12.8515625" style="8" customWidth="1"/>
    <col min="7" max="7" width="19.8515625" style="8" customWidth="1"/>
    <col min="8" max="25" width="7.7109375" style="8" customWidth="1"/>
    <col min="26" max="26" width="13.8515625" style="8" bestFit="1" customWidth="1"/>
    <col min="27" max="27" width="11.140625" style="11" bestFit="1" customWidth="1"/>
    <col min="28" max="28" width="131.7109375" style="10" customWidth="1"/>
    <col min="29" max="29" width="0.13671875" style="8" customWidth="1"/>
    <col min="30" max="16384" width="9.140625" style="8" customWidth="1"/>
  </cols>
  <sheetData>
    <row r="1" spans="3:32" ht="15.75">
      <c r="C1" s="43" t="s">
        <v>193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R1" s="38"/>
      <c r="AA1" s="29"/>
      <c r="AD1"/>
      <c r="AE1"/>
      <c r="AF1"/>
    </row>
    <row r="2" spans="3:32" ht="15.75"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A2" s="29"/>
      <c r="AD2"/>
      <c r="AE2"/>
      <c r="AF2"/>
    </row>
    <row r="3" spans="3:32" ht="15.75"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S3" s="38"/>
      <c r="T3" s="219" t="s">
        <v>348</v>
      </c>
      <c r="U3" s="219"/>
      <c r="V3" s="219"/>
      <c r="W3" s="219"/>
      <c r="X3" s="40"/>
      <c r="Y3" s="40"/>
      <c r="AA3" s="29"/>
      <c r="AD3"/>
      <c r="AE3"/>
      <c r="AF3"/>
    </row>
    <row r="4" spans="3:32" ht="15.7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R4" s="38"/>
      <c r="S4" s="38"/>
      <c r="T4" s="38" t="str">
        <f>'[1]Youth 50cc Shaf'!$T$6</f>
        <v>SPEED</v>
      </c>
      <c r="U4" s="38"/>
      <c r="V4" s="159" t="s">
        <v>196</v>
      </c>
      <c r="W4" s="38"/>
      <c r="X4" s="159" t="s">
        <v>346</v>
      </c>
      <c r="Y4" s="38"/>
      <c r="AA4" s="29"/>
      <c r="AD4"/>
      <c r="AE4"/>
      <c r="AF4"/>
    </row>
    <row r="5" spans="3:32" ht="15.75">
      <c r="C5" s="45" t="s">
        <v>232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R5" s="38"/>
      <c r="S5" s="38"/>
      <c r="T5" s="38" t="s">
        <v>188</v>
      </c>
      <c r="U5" s="38"/>
      <c r="V5" s="159" t="s">
        <v>189</v>
      </c>
      <c r="W5" s="159"/>
      <c r="X5" s="159" t="s">
        <v>347</v>
      </c>
      <c r="Y5" s="38"/>
      <c r="AA5" s="29"/>
      <c r="AD5"/>
      <c r="AE5"/>
      <c r="AF5"/>
    </row>
    <row r="6" spans="30:32" ht="15.75">
      <c r="AD6"/>
      <c r="AE6"/>
      <c r="AF6"/>
    </row>
    <row r="7" spans="1:32" ht="15.75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48" t="s">
        <v>250</v>
      </c>
      <c r="I7" s="49"/>
      <c r="J7" s="126" t="s">
        <v>277</v>
      </c>
      <c r="K7" s="128"/>
      <c r="L7" s="127" t="s">
        <v>278</v>
      </c>
      <c r="M7" s="128"/>
      <c r="N7" s="126" t="s">
        <v>279</v>
      </c>
      <c r="O7" s="128"/>
      <c r="P7" s="126" t="s">
        <v>285</v>
      </c>
      <c r="Q7" s="128"/>
      <c r="R7" s="126" t="s">
        <v>281</v>
      </c>
      <c r="S7" s="128"/>
      <c r="T7" s="126" t="s">
        <v>282</v>
      </c>
      <c r="U7" s="128"/>
      <c r="V7" s="126" t="s">
        <v>283</v>
      </c>
      <c r="W7" s="128"/>
      <c r="X7" s="126" t="s">
        <v>345</v>
      </c>
      <c r="Y7" s="128"/>
      <c r="Z7" s="3" t="s">
        <v>54</v>
      </c>
      <c r="AA7" s="9" t="s">
        <v>1</v>
      </c>
      <c r="AB7" s="7" t="s">
        <v>2</v>
      </c>
      <c r="AD7"/>
      <c r="AE7"/>
      <c r="AF7"/>
    </row>
    <row r="8" spans="30:32" ht="15.75">
      <c r="AD8"/>
      <c r="AE8"/>
      <c r="AF8"/>
    </row>
    <row r="9" spans="8:32" ht="15.75"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AD9"/>
      <c r="AE9"/>
      <c r="AF9"/>
    </row>
    <row r="10" spans="1:32" ht="15.75">
      <c r="A10" s="167">
        <v>1</v>
      </c>
      <c r="B10" s="25">
        <v>6</v>
      </c>
      <c r="C10" s="17">
        <v>101025</v>
      </c>
      <c r="D10" s="4" t="s">
        <v>44</v>
      </c>
      <c r="E10" s="1" t="s">
        <v>67</v>
      </c>
      <c r="F10" s="1" t="s">
        <v>68</v>
      </c>
      <c r="G10" s="47">
        <f>I10+K10+M10+O10+Q10+S10+U10+W10+Y10</f>
        <v>158</v>
      </c>
      <c r="H10" s="122">
        <v>1</v>
      </c>
      <c r="I10" s="6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/>
      <c r="K10" s="63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1</v>
      </c>
      <c r="M10" s="63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14">
        <v>1</v>
      </c>
      <c r="O10" s="63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10">
        <v>1</v>
      </c>
      <c r="Q10" s="63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48">
        <v>1</v>
      </c>
      <c r="S10" s="63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69">
        <v>1</v>
      </c>
      <c r="U10" s="63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60"/>
      <c r="W10" s="6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9">
        <v>2</v>
      </c>
      <c r="Y10" s="63">
        <f>IF($X10=1,23,IF($X10=2,20,IF($X10=3,18,IF($X10=4,16,IF($X10=5,14,IF($X10=6,12,IF($X10=7,11,IF($X10=8,10,0))))))))+IF($X10=9,9,IF($X10=10,8,IF($X10=11,6,IF($X10=12,5,IF($X10=13,4,IF($X10=14,3,IF($X10=15,2,0)))))))+IF($X10=16,1,IF($X10=17,0,0))</f>
        <v>20</v>
      </c>
      <c r="Z10" s="1" t="s">
        <v>61</v>
      </c>
      <c r="AA10" s="27"/>
      <c r="AB10" s="7" t="s">
        <v>288</v>
      </c>
      <c r="AD10"/>
      <c r="AE10"/>
      <c r="AF10"/>
    </row>
    <row r="11" spans="1:28" ht="15.75">
      <c r="A11" s="167">
        <v>2</v>
      </c>
      <c r="B11" s="25">
        <v>290</v>
      </c>
      <c r="C11" s="17">
        <v>100678</v>
      </c>
      <c r="D11" s="17" t="s">
        <v>44</v>
      </c>
      <c r="E11" s="137" t="s">
        <v>63</v>
      </c>
      <c r="F11" s="137" t="s">
        <v>64</v>
      </c>
      <c r="G11" s="47">
        <f>I11+K11+M11+O11+Q11+S11+U11+W11+Y11</f>
        <v>102</v>
      </c>
      <c r="H11" s="139">
        <v>3</v>
      </c>
      <c r="I11" s="63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143"/>
      <c r="K11" s="63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48">
        <v>2</v>
      </c>
      <c r="M11" s="63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139">
        <v>2</v>
      </c>
      <c r="O11" s="63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39">
        <v>4</v>
      </c>
      <c r="Q11" s="63">
        <f>IF($P11=1,23,IF($P11=2,20,IF($P11=3,18,IF($P11=4,16,IF($P11=5,14,IF($P11=6,12,IF($P11=7,11,IF($P11=8,10,0))))))))+IF($P11=9,9,IF($P11=10,8,IF($P11=11,6,IF($P11=12,5,IF($P11=13,4,IF($P11=14,3,IF($P11=15,2,0)))))))+IF($P11=16,1,IF($P11=17,0,0))</f>
        <v>16</v>
      </c>
      <c r="R11" s="148">
        <v>5</v>
      </c>
      <c r="S11" s="63">
        <f>IF($R11=1,23,IF($R11=2,20,IF($R11=3,18,IF($R11=4,16,IF($R11=5,14,IF($R11=6,12,IF($R11=7,11,IF($R11=8,10,0))))))))+IF($R11=9,9,IF($R11=10,8,IF($R11=11,6,IF($R11=12,5,IF($R11=13,4,IF($R11=14,3,IF($R11=15,2,0)))))))+IF($R11=16,1,IF($R11=17,0,0))</f>
        <v>14</v>
      </c>
      <c r="T11" s="139"/>
      <c r="U11" s="6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60"/>
      <c r="W11" s="6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39">
        <v>5</v>
      </c>
      <c r="Y11" s="63">
        <f>IF($X11=1,23,IF($X11=2,20,IF($X11=3,18,IF($X11=4,16,IF($X11=5,14,IF($X11=6,12,IF($X11=7,11,IF($X11=8,10,0))))))))+IF($X11=9,9,IF($X11=10,8,IF($X11=11,6,IF($X11=12,5,IF($X11=13,4,IF($X11=14,3,IF($X11=15,2,0)))))))+IF($X11=16,1,IF($X11=17,0,0))</f>
        <v>14</v>
      </c>
      <c r="Z11" s="137" t="s">
        <v>62</v>
      </c>
      <c r="AA11" s="28" t="s">
        <v>30</v>
      </c>
      <c r="AB11" s="37" t="s">
        <v>301</v>
      </c>
    </row>
    <row r="12" spans="1:28" ht="15.75">
      <c r="A12" s="167">
        <v>3</v>
      </c>
      <c r="B12" s="25">
        <v>99</v>
      </c>
      <c r="C12" s="17">
        <v>101063</v>
      </c>
      <c r="D12" s="17" t="s">
        <v>44</v>
      </c>
      <c r="E12" s="137" t="s">
        <v>58</v>
      </c>
      <c r="F12" s="137" t="s">
        <v>57</v>
      </c>
      <c r="G12" s="47">
        <f>I12+K12+M12+O12+Q12+S12+U12+W12+Y12</f>
        <v>96</v>
      </c>
      <c r="H12" s="139">
        <v>2</v>
      </c>
      <c r="I12" s="63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143"/>
      <c r="K12" s="63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48"/>
      <c r="M12" s="63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39"/>
      <c r="O12" s="63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39">
        <v>2</v>
      </c>
      <c r="Q12" s="63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148">
        <v>3</v>
      </c>
      <c r="S12" s="63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139">
        <v>2</v>
      </c>
      <c r="U12" s="63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160"/>
      <c r="W12" s="6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39">
        <v>3</v>
      </c>
      <c r="Y12" s="63">
        <f>IF($X12=1,23,IF($X12=2,20,IF($X12=3,18,IF($X12=4,16,IF($X12=5,14,IF($X12=6,12,IF($X12=7,11,IF($X12=8,10,0))))))))+IF($X12=9,9,IF($X12=10,8,IF($X12=11,6,IF($X12=12,5,IF($X12=13,4,IF($X12=14,3,IF($X12=15,2,0)))))))+IF($X12=16,1,IF($X12=17,0,0))</f>
        <v>18</v>
      </c>
      <c r="Z12" s="137" t="s">
        <v>251</v>
      </c>
      <c r="AA12" s="28" t="s">
        <v>3</v>
      </c>
      <c r="AB12" s="21"/>
    </row>
    <row r="13" spans="1:32" ht="15.75">
      <c r="A13" s="167">
        <v>3</v>
      </c>
      <c r="B13" s="25">
        <v>97</v>
      </c>
      <c r="C13" s="17">
        <v>101011</v>
      </c>
      <c r="D13" s="4" t="s">
        <v>44</v>
      </c>
      <c r="E13" s="1" t="s">
        <v>69</v>
      </c>
      <c r="F13" s="1" t="s">
        <v>70</v>
      </c>
      <c r="G13" s="47">
        <f>I13+K13+M13+O13+Q13+S13+U13+W13+Y13</f>
        <v>96</v>
      </c>
      <c r="H13" s="122">
        <v>4</v>
      </c>
      <c r="I13" s="63">
        <f>IF($H13=1,23,IF($H13=2,20,IF($H13=3,18,IF($H13=4,16,IF($H13=5,14,IF($H13=6,12,IF($H13=7,11,IF($H13=8,10,0))))))))+IF($H13=9,9,IF($H13=10,8,IF($H13=11,6,IF($H13=12,5,IF($H13=13,4,IF($H13=14,3,IF($H13=15,2,0)))))))+IF($H13=16,1,IF($H13=17,0,0))</f>
        <v>16</v>
      </c>
      <c r="J13" s="142"/>
      <c r="K13" s="63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48">
        <v>3</v>
      </c>
      <c r="M13" s="63">
        <f>IF($L13=1,23,IF($L13=2,20,IF($L13=3,18,IF($L13=4,16,IF($L13=5,14,IF($L13=6,12,IF($L13=7,11,IF($L13=8,10,0))))))))+IF($L13=9,9,IF($L13=10,8,IF($L13=11,6,IF($L13=12,5,IF($L13=13,4,IF($L13=14,3,IF($L13=15,2,0)))))))+IF($L13=16,1,IF($L13=17,0,0))</f>
        <v>18</v>
      </c>
      <c r="N13" s="114">
        <v>4</v>
      </c>
      <c r="O13" s="63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110">
        <v>5</v>
      </c>
      <c r="Q13" s="63">
        <f>IF($P13=1,23,IF($P13=2,20,IF($P13=3,18,IF($P13=4,16,IF($P13=5,14,IF($P13=6,12,IF($P13=7,11,IF($P13=8,10,0))))))))+IF($P13=9,9,IF($P13=10,8,IF($P13=11,6,IF($P13=12,5,IF($P13=13,4,IF($P13=14,3,IF($P13=15,2,0)))))))+IF($P13=16,1,IF($P13=17,0,0))</f>
        <v>14</v>
      </c>
      <c r="R13" s="148">
        <v>4</v>
      </c>
      <c r="S13" s="63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69"/>
      <c r="U13" s="6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60"/>
      <c r="W13" s="6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69">
        <v>4</v>
      </c>
      <c r="Y13" s="63">
        <f>IF($X13=1,23,IF($X13=2,20,IF($X13=3,18,IF($X13=4,16,IF($X13=5,14,IF($X13=6,12,IF($X13=7,11,IF($X13=8,10,0))))))))+IF($X13=9,9,IF($X13=10,8,IF($X13=11,6,IF($X13=12,5,IF($X13=13,4,IF($X13=14,3,IF($X13=15,2,0)))))))+IF($X13=16,1,IF($X13=17,0,0))</f>
        <v>16</v>
      </c>
      <c r="Z13" s="1" t="s">
        <v>61</v>
      </c>
      <c r="AA13" s="27" t="s">
        <v>4</v>
      </c>
      <c r="AB13" s="21" t="s">
        <v>323</v>
      </c>
      <c r="AD13"/>
      <c r="AE13"/>
      <c r="AF13"/>
    </row>
    <row r="14" spans="1:28" ht="15.75">
      <c r="A14" s="25">
        <v>4</v>
      </c>
      <c r="B14" s="25">
        <v>170</v>
      </c>
      <c r="C14" s="4">
        <v>101016</v>
      </c>
      <c r="D14" s="4" t="s">
        <v>44</v>
      </c>
      <c r="E14" s="1" t="s">
        <v>291</v>
      </c>
      <c r="F14" s="1" t="s">
        <v>292</v>
      </c>
      <c r="G14" s="47">
        <f>I14+K14+M14+O14+Q14+S14+U14+W14+Y14</f>
        <v>79</v>
      </c>
      <c r="H14" s="122"/>
      <c r="I14" s="6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42"/>
      <c r="K14" s="63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48"/>
      <c r="M14" s="63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14">
        <v>3</v>
      </c>
      <c r="O14" s="63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110">
        <v>3</v>
      </c>
      <c r="Q14" s="63">
        <f>IF($P14=1,23,IF($P14=2,20,IF($P14=3,18,IF($P14=4,16,IF($P14=5,14,IF($P14=6,12,IF($P14=7,11,IF($P14=8,10,0))))))))+IF($P14=9,9,IF($P14=10,8,IF($P14=11,6,IF($P14=12,5,IF($P14=13,4,IF($P14=14,3,IF($P14=15,2,0)))))))+IF($P14=16,1,IF($P14=17,0,0))</f>
        <v>18</v>
      </c>
      <c r="R14" s="148">
        <v>2</v>
      </c>
      <c r="S14" s="63">
        <f>IF($R14=1,23,IF($R14=2,20,IF($R14=3,18,IF($R14=4,16,IF($R14=5,14,IF($R14=6,12,IF($R14=7,11,IF($R14=8,10,0))))))))+IF($R14=9,9,IF($R14=10,8,IF($R14=11,6,IF($R14=12,5,IF($R14=13,4,IF($R14=14,3,IF($R14=15,2,0)))))))+IF($R14=16,1,IF($R14=17,0,0))</f>
        <v>20</v>
      </c>
      <c r="T14" s="69"/>
      <c r="U14" s="6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60"/>
      <c r="W14" s="6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69">
        <v>1</v>
      </c>
      <c r="Y14" s="63">
        <f>IF($X14=1,23,IF($X14=2,20,IF($X14=3,18,IF($X14=4,16,IF($X14=5,14,IF($X14=6,12,IF($X14=7,11,IF($X14=8,10,0))))))))+IF($X14=9,9,IF($X14=10,8,IF($X14=11,6,IF($X14=12,5,IF($X14=13,4,IF($X14=14,3,IF($X14=15,2,0)))))))+IF($X14=16,1,IF($X14=17,0,0))</f>
        <v>23</v>
      </c>
      <c r="Z14" s="1" t="s">
        <v>293</v>
      </c>
      <c r="AA14" s="27" t="s">
        <v>3</v>
      </c>
      <c r="AB14" s="7"/>
    </row>
    <row r="15" spans="10:22" ht="15.75">
      <c r="J15" s="2"/>
      <c r="L15" s="129"/>
      <c r="M15" s="46"/>
      <c r="N15" s="46"/>
      <c r="O15" s="46"/>
      <c r="P15" s="46"/>
      <c r="Q15" s="46"/>
      <c r="R15" s="129"/>
      <c r="S15" s="46"/>
      <c r="T15" s="46"/>
      <c r="U15" s="46"/>
      <c r="V15" s="129"/>
    </row>
  </sheetData>
  <sheetProtection/>
  <mergeCells count="1">
    <mergeCell ref="T3:W3"/>
  </mergeCells>
  <printOptions horizontalCentered="1"/>
  <pageMargins left="0.5" right="0.5" top="1" bottom="1" header="0.5" footer="0.5"/>
  <pageSetup fitToHeight="1" fitToWidth="1" horizontalDpi="600" verticalDpi="600" orientation="landscape" paperSize="3" scale="56" r:id="rId1"/>
  <headerFooter alignWithMargins="0">
    <oddHeader>&amp;C&amp;24 65 cc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0.7109375" style="26" customWidth="1"/>
    <col min="2" max="2" width="8.8515625" style="2" bestFit="1" customWidth="1"/>
    <col min="3" max="3" width="9.28125" style="2" bestFit="1" customWidth="1"/>
    <col min="4" max="4" width="7.421875" style="2" bestFit="1" customWidth="1"/>
    <col min="5" max="5" width="13.00390625" style="23" bestFit="1" customWidth="1"/>
    <col min="6" max="6" width="12.8515625" style="23" bestFit="1" customWidth="1"/>
    <col min="7" max="7" width="18.421875" style="23" customWidth="1"/>
    <col min="8" max="25" width="7.7109375" style="23" customWidth="1"/>
    <col min="26" max="26" width="15.00390625" style="23" bestFit="1" customWidth="1"/>
    <col min="27" max="27" width="9.7109375" style="29" bestFit="1" customWidth="1"/>
    <col min="28" max="28" width="106.28125" style="14" customWidth="1"/>
    <col min="29" max="29" width="0.13671875" style="8" customWidth="1"/>
    <col min="30" max="16384" width="9.140625" style="8" customWidth="1"/>
  </cols>
  <sheetData>
    <row r="1" spans="1:25" ht="15.75">
      <c r="A1" s="8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8"/>
      <c r="T1" s="40"/>
      <c r="U1" s="40"/>
      <c r="V1" s="40"/>
      <c r="W1" s="40"/>
      <c r="X1" s="40"/>
      <c r="Y1" s="40"/>
    </row>
    <row r="2" spans="1:25" ht="15.75">
      <c r="A2" s="8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8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5.75">
      <c r="A4" s="8"/>
      <c r="B4" s="40"/>
      <c r="C4" s="45" t="s">
        <v>233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0"/>
      <c r="P4" s="40"/>
      <c r="Q4" s="40"/>
      <c r="S4" s="38"/>
      <c r="T4" s="219" t="s">
        <v>348</v>
      </c>
      <c r="U4" s="220"/>
      <c r="V4" s="220"/>
      <c r="W4" s="220"/>
      <c r="X4" s="40"/>
      <c r="Y4" s="40"/>
    </row>
    <row r="5" spans="1:25" ht="15.75">
      <c r="A5" s="8"/>
      <c r="B5" s="40"/>
      <c r="C5" s="40"/>
      <c r="D5" s="3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8"/>
      <c r="S5" s="38"/>
      <c r="T5" s="38" t="str">
        <f>'[1]Youth 50cc Shaf'!$T$6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8"/>
      <c r="B6" s="40"/>
      <c r="C6" s="40"/>
      <c r="D6" s="40"/>
      <c r="E6" s="40"/>
      <c r="F6" s="40"/>
      <c r="G6" s="40"/>
      <c r="H6" s="38"/>
      <c r="I6" s="39"/>
      <c r="J6" s="56"/>
      <c r="K6" s="54"/>
      <c r="L6" s="40"/>
      <c r="M6" s="40"/>
      <c r="N6" s="38"/>
      <c r="O6" s="39"/>
      <c r="P6" s="56"/>
      <c r="Q6" s="39"/>
      <c r="R6" s="38"/>
      <c r="S6" s="38"/>
      <c r="T6" s="38" t="str">
        <f>'[1]Youth 50cc Shaf'!$T$7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7" t="s">
        <v>53</v>
      </c>
      <c r="F7" s="7" t="s">
        <v>52</v>
      </c>
      <c r="G7" s="3" t="s">
        <v>180</v>
      </c>
      <c r="H7" s="127" t="s">
        <v>250</v>
      </c>
      <c r="I7" s="128"/>
      <c r="J7" s="126" t="s">
        <v>277</v>
      </c>
      <c r="K7" s="128"/>
      <c r="L7" s="127" t="s">
        <v>278</v>
      </c>
      <c r="M7" s="128"/>
      <c r="N7" s="126" t="s">
        <v>279</v>
      </c>
      <c r="O7" s="128"/>
      <c r="P7" s="126" t="s">
        <v>285</v>
      </c>
      <c r="Q7" s="128"/>
      <c r="R7" s="126" t="s">
        <v>281</v>
      </c>
      <c r="S7" s="128"/>
      <c r="T7" s="126" t="s">
        <v>282</v>
      </c>
      <c r="U7" s="128"/>
      <c r="V7" s="126" t="s">
        <v>283</v>
      </c>
      <c r="W7" s="128"/>
      <c r="X7" s="66" t="s">
        <v>345</v>
      </c>
      <c r="Y7" s="67"/>
      <c r="Z7" s="7" t="s">
        <v>54</v>
      </c>
      <c r="AA7" s="24" t="s">
        <v>1</v>
      </c>
      <c r="AB7" s="13" t="s">
        <v>2</v>
      </c>
    </row>
    <row r="8" spans="1:33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1"/>
      <c r="AB8" s="10"/>
      <c r="AD8"/>
      <c r="AE8"/>
      <c r="AF8"/>
      <c r="AG8"/>
    </row>
    <row r="9" spans="5:28" ht="15.75">
      <c r="E9" s="8"/>
      <c r="F9" s="8"/>
      <c r="G9" s="8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100"/>
      <c r="AA9" s="101"/>
      <c r="AB9" s="88"/>
    </row>
    <row r="10" spans="1:28" ht="15.75">
      <c r="A10" s="167">
        <v>1</v>
      </c>
      <c r="B10" s="4">
        <v>144</v>
      </c>
      <c r="C10" s="4">
        <v>101019</v>
      </c>
      <c r="D10" s="4" t="s">
        <v>35</v>
      </c>
      <c r="E10" s="18" t="s">
        <v>168</v>
      </c>
      <c r="F10" s="18" t="s">
        <v>147</v>
      </c>
      <c r="G10" s="47">
        <f>I10+K10+M10+O10+Q10+S10+U10+W10+Y10</f>
        <v>98</v>
      </c>
      <c r="H10" s="110">
        <v>3</v>
      </c>
      <c r="I10" s="51">
        <f aca="true" t="shared" si="0" ref="I10:I15"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142"/>
      <c r="K10" s="51">
        <f aca="true" t="shared" si="1" ref="K10:K15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24"/>
      <c r="M10" s="51">
        <f aca="true" t="shared" si="2" ref="M10:M15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14">
        <v>2</v>
      </c>
      <c r="O10" s="51">
        <f aca="true" t="shared" si="3" ref="O10:O15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10">
        <v>2</v>
      </c>
      <c r="Q10" s="51">
        <f aca="true" t="shared" si="4" ref="Q10:Q15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48">
        <v>2</v>
      </c>
      <c r="S10" s="51">
        <f aca="true" t="shared" si="5" ref="S10:S15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69"/>
      <c r="U10" s="51">
        <f aca="true" t="shared" si="6" ref="U10:U15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51">
        <f aca="true" t="shared" si="7" ref="W10:W15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9">
        <v>2</v>
      </c>
      <c r="Y10" s="51">
        <f aca="true" t="shared" si="8" ref="Y10:Y15">IF($X10=1,23,IF($X10=2,20,IF($X10=3,18,IF($X10=4,16,IF($X10=5,14,IF($X10=6,12,IF($X10=7,11,IF($X10=8,10,0))))))))+IF($X10=9,9,IF($X10=10,8,IF($X10=11,6,IF($X10=12,5,IF($X10=13,4,IF($X10=14,3,IF($X10=15,2,0)))))))+IF($X10=16,1,IF($X10=17,0,0))</f>
        <v>20</v>
      </c>
      <c r="Z10" s="18" t="s">
        <v>117</v>
      </c>
      <c r="AA10" s="27" t="s">
        <v>38</v>
      </c>
      <c r="AB10" s="20" t="s">
        <v>302</v>
      </c>
    </row>
    <row r="11" spans="1:33" s="19" customFormat="1" ht="15.75">
      <c r="A11" s="167">
        <v>2</v>
      </c>
      <c r="B11" s="4">
        <v>100</v>
      </c>
      <c r="C11" s="4">
        <v>101100</v>
      </c>
      <c r="D11" s="4" t="s">
        <v>35</v>
      </c>
      <c r="E11" s="12" t="s">
        <v>328</v>
      </c>
      <c r="F11" s="12" t="s">
        <v>329</v>
      </c>
      <c r="G11" s="47">
        <f>I11+K11+M11+O11+Q11+S11+U11+W11+Y11</f>
        <v>75</v>
      </c>
      <c r="H11" s="110"/>
      <c r="I11" s="51">
        <f t="shared" si="0"/>
        <v>0</v>
      </c>
      <c r="J11" s="142"/>
      <c r="K11" s="51">
        <f t="shared" si="1"/>
        <v>0</v>
      </c>
      <c r="L11" s="124"/>
      <c r="M11" s="51">
        <f t="shared" si="2"/>
        <v>0</v>
      </c>
      <c r="N11" s="114">
        <v>1</v>
      </c>
      <c r="O11" s="51">
        <f t="shared" si="3"/>
        <v>23</v>
      </c>
      <c r="P11" s="110">
        <v>3</v>
      </c>
      <c r="Q11" s="51">
        <f t="shared" si="4"/>
        <v>18</v>
      </c>
      <c r="R11" s="148">
        <v>4</v>
      </c>
      <c r="S11" s="51">
        <f t="shared" si="5"/>
        <v>16</v>
      </c>
      <c r="T11" s="69"/>
      <c r="U11" s="51">
        <f t="shared" si="6"/>
        <v>0</v>
      </c>
      <c r="V11" s="160"/>
      <c r="W11" s="51">
        <f t="shared" si="7"/>
        <v>0</v>
      </c>
      <c r="X11" s="69">
        <v>3</v>
      </c>
      <c r="Y11" s="51">
        <f t="shared" si="8"/>
        <v>18</v>
      </c>
      <c r="Z11" s="12" t="s">
        <v>264</v>
      </c>
      <c r="AA11" s="27" t="s">
        <v>6</v>
      </c>
      <c r="AB11" s="20" t="s">
        <v>341</v>
      </c>
      <c r="AC11" s="8"/>
      <c r="AD11" s="8"/>
      <c r="AE11" s="8"/>
      <c r="AF11" s="8"/>
      <c r="AG11" s="8"/>
    </row>
    <row r="12" spans="1:28" ht="15.75">
      <c r="A12" s="167">
        <v>3</v>
      </c>
      <c r="B12" s="4">
        <v>94</v>
      </c>
      <c r="C12" s="4"/>
      <c r="D12" s="4" t="s">
        <v>35</v>
      </c>
      <c r="E12" s="12" t="s">
        <v>202</v>
      </c>
      <c r="F12" s="12" t="s">
        <v>203</v>
      </c>
      <c r="G12" s="47">
        <f>I12+K12+M12+O12+Q12+S12+U12+W12+Y12</f>
        <v>46</v>
      </c>
      <c r="H12" s="111">
        <v>1</v>
      </c>
      <c r="I12" s="51">
        <f t="shared" si="0"/>
        <v>23</v>
      </c>
      <c r="J12" s="144"/>
      <c r="K12" s="51">
        <f t="shared" si="1"/>
        <v>0</v>
      </c>
      <c r="L12" s="125"/>
      <c r="M12" s="51">
        <f t="shared" si="2"/>
        <v>0</v>
      </c>
      <c r="N12" s="118"/>
      <c r="O12" s="51">
        <f t="shared" si="3"/>
        <v>0</v>
      </c>
      <c r="P12" s="111"/>
      <c r="Q12" s="51">
        <f t="shared" si="4"/>
        <v>0</v>
      </c>
      <c r="R12" s="149">
        <v>1</v>
      </c>
      <c r="S12" s="51">
        <f t="shared" si="5"/>
        <v>23</v>
      </c>
      <c r="T12" s="70"/>
      <c r="U12" s="51">
        <f t="shared" si="6"/>
        <v>0</v>
      </c>
      <c r="V12" s="161"/>
      <c r="W12" s="51">
        <f t="shared" si="7"/>
        <v>0</v>
      </c>
      <c r="X12" s="70"/>
      <c r="Y12" s="51">
        <f t="shared" si="8"/>
        <v>0</v>
      </c>
      <c r="Z12" s="12"/>
      <c r="AA12" s="27"/>
      <c r="AB12" s="13"/>
    </row>
    <row r="13" spans="1:28" ht="15.75">
      <c r="A13" s="25">
        <v>4</v>
      </c>
      <c r="B13" s="4">
        <v>12</v>
      </c>
      <c r="C13" s="4">
        <v>100257</v>
      </c>
      <c r="D13" s="17" t="s">
        <v>35</v>
      </c>
      <c r="E13" s="18" t="s">
        <v>210</v>
      </c>
      <c r="F13" s="18" t="s">
        <v>253</v>
      </c>
      <c r="G13" s="47">
        <f>I13+K13+M13+O13+Q13+S13+U14+W13+Y13</f>
        <v>41</v>
      </c>
      <c r="H13" s="168"/>
      <c r="I13" s="51">
        <f t="shared" si="0"/>
        <v>0</v>
      </c>
      <c r="J13" s="146"/>
      <c r="K13" s="51">
        <f t="shared" si="1"/>
        <v>0</v>
      </c>
      <c r="L13" s="125"/>
      <c r="M13" s="51">
        <f t="shared" si="2"/>
        <v>0</v>
      </c>
      <c r="N13" s="118"/>
      <c r="O13" s="51">
        <f t="shared" si="3"/>
        <v>0</v>
      </c>
      <c r="P13" s="110">
        <v>1</v>
      </c>
      <c r="Q13" s="51">
        <f t="shared" si="4"/>
        <v>23</v>
      </c>
      <c r="R13" s="148">
        <v>3</v>
      </c>
      <c r="S13" s="51">
        <f t="shared" si="5"/>
        <v>18</v>
      </c>
      <c r="T13" s="69"/>
      <c r="U13" s="51">
        <f t="shared" si="6"/>
        <v>0</v>
      </c>
      <c r="V13" s="160"/>
      <c r="W13" s="51">
        <f t="shared" si="7"/>
        <v>0</v>
      </c>
      <c r="X13" s="69"/>
      <c r="Y13" s="51">
        <f t="shared" si="8"/>
        <v>0</v>
      </c>
      <c r="Z13" s="18" t="s">
        <v>342</v>
      </c>
      <c r="AA13" s="28" t="s">
        <v>6</v>
      </c>
      <c r="AB13" s="20" t="s">
        <v>343</v>
      </c>
    </row>
    <row r="14" spans="1:28" ht="15.75">
      <c r="A14" s="25">
        <v>5</v>
      </c>
      <c r="B14" s="4">
        <v>24</v>
      </c>
      <c r="C14" s="4">
        <v>101155</v>
      </c>
      <c r="D14" s="4" t="s">
        <v>35</v>
      </c>
      <c r="E14" s="12" t="s">
        <v>375</v>
      </c>
      <c r="F14" s="12" t="s">
        <v>376</v>
      </c>
      <c r="G14" s="47">
        <f>I14+K14+M14+O14+Q14+S14+U15+W14+Y14</f>
        <v>23</v>
      </c>
      <c r="H14" s="168"/>
      <c r="I14" s="51">
        <f t="shared" si="0"/>
        <v>0</v>
      </c>
      <c r="J14" s="146"/>
      <c r="K14" s="51">
        <f t="shared" si="1"/>
        <v>0</v>
      </c>
      <c r="L14" s="125"/>
      <c r="M14" s="51">
        <f t="shared" si="2"/>
        <v>0</v>
      </c>
      <c r="N14" s="118"/>
      <c r="O14" s="51">
        <f t="shared" si="3"/>
        <v>0</v>
      </c>
      <c r="P14" s="110"/>
      <c r="Q14" s="51">
        <f t="shared" si="4"/>
        <v>0</v>
      </c>
      <c r="R14" s="148"/>
      <c r="S14" s="51">
        <f t="shared" si="5"/>
        <v>0</v>
      </c>
      <c r="T14" s="69"/>
      <c r="U14" s="51">
        <f t="shared" si="6"/>
        <v>0</v>
      </c>
      <c r="V14" s="160"/>
      <c r="W14" s="51">
        <f t="shared" si="7"/>
        <v>0</v>
      </c>
      <c r="X14" s="69">
        <v>1</v>
      </c>
      <c r="Y14" s="51">
        <f t="shared" si="8"/>
        <v>23</v>
      </c>
      <c r="Z14" s="12" t="s">
        <v>377</v>
      </c>
      <c r="AA14" s="27"/>
      <c r="AB14" s="13"/>
    </row>
    <row r="15" spans="1:33" ht="15.75">
      <c r="A15" s="25">
        <v>6</v>
      </c>
      <c r="B15" s="4">
        <v>107</v>
      </c>
      <c r="C15" s="4"/>
      <c r="D15" s="4" t="s">
        <v>35</v>
      </c>
      <c r="E15" s="12" t="s">
        <v>154</v>
      </c>
      <c r="F15" s="12" t="s">
        <v>155</v>
      </c>
      <c r="G15" s="47">
        <f>I15+K15+M15+O15+Q15+S15+U15+W15+Y15</f>
        <v>20</v>
      </c>
      <c r="H15" s="110">
        <v>2</v>
      </c>
      <c r="I15" s="51">
        <f t="shared" si="0"/>
        <v>20</v>
      </c>
      <c r="J15" s="142"/>
      <c r="K15" s="51">
        <f t="shared" si="1"/>
        <v>0</v>
      </c>
      <c r="L15" s="124"/>
      <c r="M15" s="51">
        <f t="shared" si="2"/>
        <v>0</v>
      </c>
      <c r="N15" s="114"/>
      <c r="O15" s="51">
        <f t="shared" si="3"/>
        <v>0</v>
      </c>
      <c r="P15" s="110"/>
      <c r="Q15" s="51">
        <f t="shared" si="4"/>
        <v>0</v>
      </c>
      <c r="R15" s="148"/>
      <c r="S15" s="51">
        <f t="shared" si="5"/>
        <v>0</v>
      </c>
      <c r="T15" s="69"/>
      <c r="U15" s="51">
        <f t="shared" si="6"/>
        <v>0</v>
      </c>
      <c r="V15" s="160"/>
      <c r="W15" s="51">
        <f t="shared" si="7"/>
        <v>0</v>
      </c>
      <c r="X15" s="69"/>
      <c r="Y15" s="51">
        <f t="shared" si="8"/>
        <v>0</v>
      </c>
      <c r="Z15" s="12" t="s">
        <v>78</v>
      </c>
      <c r="AA15" s="27" t="s">
        <v>6</v>
      </c>
      <c r="AB15" s="13" t="s">
        <v>156</v>
      </c>
      <c r="AC15" s="19"/>
      <c r="AD15" s="19"/>
      <c r="AE15" s="19"/>
      <c r="AF15" s="19"/>
      <c r="AG15" s="19"/>
    </row>
  </sheetData>
  <sheetProtection/>
  <mergeCells count="1">
    <mergeCell ref="T4:W4"/>
  </mergeCells>
  <printOptions horizontalCentered="1"/>
  <pageMargins left="0.5" right="0.5" top="1" bottom="1" header="0.5" footer="0.5"/>
  <pageSetup fitToHeight="1" fitToWidth="1" horizontalDpi="600" verticalDpi="600" orientation="landscape" paperSize="3" scale="59" r:id="rId1"/>
  <headerFooter alignWithMargins="0">
    <oddHeader>&amp;C&amp;24 85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7109375" style="26" customWidth="1"/>
    <col min="2" max="2" width="8.8515625" style="2" bestFit="1" customWidth="1"/>
    <col min="3" max="3" width="9.7109375" style="2" customWidth="1"/>
    <col min="4" max="4" width="7.421875" style="2" bestFit="1" customWidth="1"/>
    <col min="5" max="5" width="13.00390625" style="23" bestFit="1" customWidth="1"/>
    <col min="6" max="6" width="12.8515625" style="23" bestFit="1" customWidth="1"/>
    <col min="7" max="7" width="18.421875" style="23" customWidth="1"/>
    <col min="8" max="25" width="7.7109375" style="23" customWidth="1"/>
    <col min="26" max="26" width="15.00390625" style="23" bestFit="1" customWidth="1"/>
    <col min="27" max="27" width="9.7109375" style="29" bestFit="1" customWidth="1"/>
    <col min="28" max="28" width="106.28125" style="14" customWidth="1"/>
    <col min="29" max="29" width="0.13671875" style="8" customWidth="1"/>
    <col min="30" max="16384" width="9.140625" style="8" customWidth="1"/>
  </cols>
  <sheetData>
    <row r="1" spans="1:25" ht="15.75">
      <c r="A1" s="8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8"/>
      <c r="T1" s="40"/>
      <c r="U1" s="40"/>
      <c r="V1" s="40"/>
      <c r="W1" s="40"/>
      <c r="X1" s="40"/>
      <c r="Y1" s="40"/>
    </row>
    <row r="2" spans="1:25" ht="15.75">
      <c r="A2" s="8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8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5.75">
      <c r="A4" s="8"/>
      <c r="B4" s="40"/>
      <c r="C4" s="45" t="s">
        <v>290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0"/>
      <c r="P4" s="40"/>
      <c r="Q4" s="40"/>
      <c r="S4" s="38"/>
      <c r="T4" s="219" t="s">
        <v>348</v>
      </c>
      <c r="U4" s="220"/>
      <c r="V4" s="220"/>
      <c r="W4" s="220"/>
      <c r="X4" s="40"/>
      <c r="Y4" s="40"/>
    </row>
    <row r="5" spans="1:25" ht="15.75">
      <c r="A5" s="8"/>
      <c r="B5" s="40"/>
      <c r="C5" s="40"/>
      <c r="D5" s="3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8"/>
      <c r="S5" s="38"/>
      <c r="T5" s="38" t="str">
        <f>'[1]Youth 50cc Shaf'!$T$6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8"/>
      <c r="B6" s="40"/>
      <c r="C6" s="40"/>
      <c r="D6" s="40"/>
      <c r="E6" s="40"/>
      <c r="F6" s="40"/>
      <c r="G6" s="40"/>
      <c r="H6" s="38"/>
      <c r="I6" s="39"/>
      <c r="J6" s="56"/>
      <c r="K6" s="54"/>
      <c r="L6" s="40"/>
      <c r="M6" s="40"/>
      <c r="N6" s="38"/>
      <c r="O6" s="39"/>
      <c r="P6" s="56"/>
      <c r="Q6" s="39"/>
      <c r="R6" s="38"/>
      <c r="S6" s="38"/>
      <c r="T6" s="38" t="str">
        <f>'[1]Youth 50cc Shaf'!$T$7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7" t="s">
        <v>53</v>
      </c>
      <c r="F7" s="7" t="s">
        <v>52</v>
      </c>
      <c r="G7" s="3" t="s">
        <v>180</v>
      </c>
      <c r="H7" s="127" t="s">
        <v>286</v>
      </c>
      <c r="I7" s="128"/>
      <c r="J7" s="126" t="s">
        <v>277</v>
      </c>
      <c r="K7" s="128"/>
      <c r="L7" s="127" t="s">
        <v>278</v>
      </c>
      <c r="M7" s="128"/>
      <c r="N7" s="126" t="s">
        <v>279</v>
      </c>
      <c r="O7" s="128"/>
      <c r="P7" s="126" t="s">
        <v>285</v>
      </c>
      <c r="Q7" s="128"/>
      <c r="R7" s="126" t="s">
        <v>281</v>
      </c>
      <c r="S7" s="128"/>
      <c r="T7" s="126" t="s">
        <v>282</v>
      </c>
      <c r="U7" s="128"/>
      <c r="V7" s="126" t="s">
        <v>283</v>
      </c>
      <c r="W7" s="128"/>
      <c r="X7" s="66" t="s">
        <v>345</v>
      </c>
      <c r="Y7" s="67"/>
      <c r="Z7" s="7" t="s">
        <v>54</v>
      </c>
      <c r="AA7" s="24" t="s">
        <v>1</v>
      </c>
      <c r="AB7" s="13" t="s">
        <v>2</v>
      </c>
    </row>
    <row r="8" spans="1:33" ht="15.75">
      <c r="A8" s="8"/>
      <c r="B8" s="8"/>
      <c r="C8" s="8"/>
      <c r="D8" s="8"/>
      <c r="E8" s="8"/>
      <c r="F8" s="8" t="s">
        <v>289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1"/>
      <c r="AB8" s="10"/>
      <c r="AD8"/>
      <c r="AE8"/>
      <c r="AF8"/>
      <c r="AG8"/>
    </row>
    <row r="9" spans="5:28" ht="15.75">
      <c r="E9" s="8"/>
      <c r="F9" s="8"/>
      <c r="G9" s="8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100"/>
      <c r="AA9" s="101"/>
      <c r="AB9" s="88"/>
    </row>
    <row r="10" spans="1:28" ht="15.75">
      <c r="A10" s="167">
        <v>2</v>
      </c>
      <c r="B10" s="4">
        <v>144</v>
      </c>
      <c r="C10" s="4">
        <v>101019</v>
      </c>
      <c r="D10" s="4" t="s">
        <v>243</v>
      </c>
      <c r="E10" s="18" t="s">
        <v>168</v>
      </c>
      <c r="F10" s="18" t="s">
        <v>147</v>
      </c>
      <c r="G10" s="47">
        <f>I10+K10+M10+O10+Q10+S10+U10+W10+Y10</f>
        <v>86</v>
      </c>
      <c r="H10" s="110"/>
      <c r="I10" s="51">
        <f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42"/>
      <c r="K10" s="51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24"/>
      <c r="M10" s="51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114">
        <v>2</v>
      </c>
      <c r="O10" s="51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10">
        <v>1</v>
      </c>
      <c r="Q10" s="51">
        <f>IF($P10=1,23,IF($P10=2,20,IF($P10=3,18,IF($P10=4,16,IF($P10=5,14,IF($P10=6,12,IF($P10=7,11,IF($P10=8,10,0))))))))+IF($P10=9,9,IF($P10=10,8,IF($P10=11,6,IF($P10=12,5,IF($P10=13,4,IF($P10=14,3,IF($P10=15,2,0)))))))+IF($P10=16,1,IF($P10=17,0,0))</f>
        <v>23</v>
      </c>
      <c r="R10" s="148">
        <v>2</v>
      </c>
      <c r="S10" s="51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69"/>
      <c r="U10" s="51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51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0">
        <v>1</v>
      </c>
      <c r="Y10" s="51">
        <f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8" t="s">
        <v>117</v>
      </c>
      <c r="AA10" s="27" t="s">
        <v>38</v>
      </c>
      <c r="AB10" s="20" t="s">
        <v>302</v>
      </c>
    </row>
    <row r="11" spans="1:33" s="19" customFormat="1" ht="15.75">
      <c r="A11" s="167">
        <v>1</v>
      </c>
      <c r="B11" s="4">
        <v>100</v>
      </c>
      <c r="C11" s="4">
        <v>101100</v>
      </c>
      <c r="D11" s="4" t="s">
        <v>243</v>
      </c>
      <c r="E11" s="12" t="s">
        <v>328</v>
      </c>
      <c r="F11" s="12" t="s">
        <v>329</v>
      </c>
      <c r="G11" s="47">
        <f>I11+K11+M11+O11+Q11+S11+U11+W11+Y11</f>
        <v>82</v>
      </c>
      <c r="H11" s="110"/>
      <c r="I11" s="51">
        <f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142"/>
      <c r="K11" s="51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124"/>
      <c r="M11" s="51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114">
        <v>1</v>
      </c>
      <c r="O11" s="51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110">
        <v>3</v>
      </c>
      <c r="Q11" s="51">
        <f>IF($P11=1,23,IF($P11=2,20,IF($P11=3,18,IF($P11=4,16,IF($P11=5,14,IF($P11=6,12,IF($P11=7,11,IF($P11=8,10,0))))))))+IF($P11=9,9,IF($P11=10,8,IF($P11=11,6,IF($P11=12,5,IF($P11=13,4,IF($P11=14,3,IF($P11=15,2,0)))))))+IF($P11=16,1,IF($P11=17,0,0))</f>
        <v>18</v>
      </c>
      <c r="R11" s="148">
        <v>1</v>
      </c>
      <c r="S11" s="51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69"/>
      <c r="U11" s="51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60"/>
      <c r="W11" s="51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70">
        <v>3</v>
      </c>
      <c r="Y11" s="51">
        <f>IF($X11=1,23,IF($X11=2,20,IF($X11=3,18,IF($X11=4,16,IF($X11=5,14,IF($X11=6,12,IF($X11=7,11,IF($X11=8,10,0))))))))+IF($X11=9,9,IF($X11=10,8,IF($X11=11,6,IF($X11=12,5,IF($X11=13,4,IF($X11=14,3,IF($X11=15,2,0)))))))+IF($X11=16,1,IF($X11=17,0,0))</f>
        <v>18</v>
      </c>
      <c r="Z11" s="12" t="s">
        <v>73</v>
      </c>
      <c r="AA11" s="27" t="s">
        <v>38</v>
      </c>
      <c r="AB11" s="20" t="s">
        <v>341</v>
      </c>
      <c r="AC11" s="8"/>
      <c r="AD11" s="8"/>
      <c r="AE11" s="8"/>
      <c r="AF11" s="8"/>
      <c r="AG11" s="8"/>
    </row>
    <row r="12" spans="1:28" ht="15.75">
      <c r="A12" s="167">
        <v>3</v>
      </c>
      <c r="B12" s="4">
        <v>12</v>
      </c>
      <c r="C12" s="4">
        <v>100257</v>
      </c>
      <c r="D12" s="4" t="s">
        <v>243</v>
      </c>
      <c r="E12" s="18" t="s">
        <v>210</v>
      </c>
      <c r="F12" s="18" t="s">
        <v>253</v>
      </c>
      <c r="G12" s="47">
        <f>I12+K12+M12+O12+Q12+S12+U12+W12+Y12</f>
        <v>38</v>
      </c>
      <c r="H12" s="110"/>
      <c r="I12" s="51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42"/>
      <c r="K12" s="51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24"/>
      <c r="M12" s="51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14"/>
      <c r="O12" s="51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10">
        <v>2</v>
      </c>
      <c r="Q12" s="51">
        <f>IF($P12=1,23,IF($P12=2,20,IF($P12=3,18,IF($P12=4,16,IF($P12=5,14,IF($P12=6,12,IF($P12=7,11,IF($P12=8,10,0))))))))+IF($P12=9,9,IF($P12=10,8,IF($P12=11,6,IF($P12=12,5,IF($P12=13,4,IF($P12=14,3,IF($P12=15,2,0)))))))+IF($P12=16,1,IF($P12=17,0,0))</f>
        <v>20</v>
      </c>
      <c r="R12" s="148">
        <v>3</v>
      </c>
      <c r="S12" s="51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69"/>
      <c r="U12" s="51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60"/>
      <c r="W12" s="51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70"/>
      <c r="Y12" s="51">
        <f>IF($X12=1,23,IF($X12=2,20,IF($X12=3,18,IF($X12=4,16,IF($X12=5,14,IF($X12=6,12,IF($X12=7,11,IF($X12=8,10,0))))))))+IF($X12=9,9,IF($X12=10,8,IF($X12=11,6,IF($X12=12,5,IF($X12=13,4,IF($X12=14,3,IF($X12=15,2,0)))))))+IF($X12=16,1,IF($X12=17,0,0))</f>
        <v>0</v>
      </c>
      <c r="Z12" s="18" t="s">
        <v>342</v>
      </c>
      <c r="AA12" s="28" t="s">
        <v>6</v>
      </c>
      <c r="AB12" s="20" t="s">
        <v>343</v>
      </c>
    </row>
    <row r="13" spans="1:28" ht="15.75">
      <c r="A13" s="3" t="s">
        <v>384</v>
      </c>
      <c r="B13" s="4">
        <v>24</v>
      </c>
      <c r="C13" s="4">
        <v>101155</v>
      </c>
      <c r="D13" s="4" t="s">
        <v>243</v>
      </c>
      <c r="E13" s="12" t="s">
        <v>375</v>
      </c>
      <c r="F13" s="12" t="s">
        <v>376</v>
      </c>
      <c r="G13" s="47">
        <f>I13+K13+M13+O13+Q13+S13+U13+W13+Y13</f>
        <v>20</v>
      </c>
      <c r="H13" s="110"/>
      <c r="I13" s="51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42"/>
      <c r="K13" s="51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24"/>
      <c r="M13" s="51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14"/>
      <c r="O13" s="51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10"/>
      <c r="Q13" s="51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48"/>
      <c r="S13" s="51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69"/>
      <c r="U13" s="51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60"/>
      <c r="W13" s="51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70">
        <v>2</v>
      </c>
      <c r="Y13" s="51">
        <f>IF($X13=1,23,IF($X13=2,20,IF($X13=3,18,IF($X13=4,16,IF($X13=5,14,IF($X13=6,12,IF($X13=7,11,IF($X13=8,10,0))))))))+IF($X13=9,9,IF($X13=10,8,IF($X13=11,6,IF($X13=12,5,IF($X13=13,4,IF($X13=14,3,IF($X13=15,2,0)))))))+IF($X13=16,1,IF($X13=17,0,0))</f>
        <v>20</v>
      </c>
      <c r="Z13" s="12" t="s">
        <v>377</v>
      </c>
      <c r="AA13" s="27"/>
      <c r="AB13" s="13"/>
    </row>
    <row r="15" spans="7:28" ht="21" customHeight="1">
      <c r="G15" s="221" t="s">
        <v>394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AB15" s="10"/>
    </row>
  </sheetData>
  <sheetProtection/>
  <mergeCells count="2">
    <mergeCell ref="T4:W4"/>
    <mergeCell ref="G15:T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="70" zoomScaleNormal="70" zoomScalePageLayoutView="0" workbookViewId="0" topLeftCell="A1">
      <selection activeCell="A5" sqref="A5"/>
    </sheetView>
  </sheetViews>
  <sheetFormatPr defaultColWidth="9.140625" defaultRowHeight="12.75"/>
  <cols>
    <col min="1" max="1" width="10.421875" style="26" customWidth="1"/>
    <col min="2" max="2" width="8.7109375" style="2" bestFit="1" customWidth="1"/>
    <col min="3" max="3" width="9.00390625" style="2" bestFit="1" customWidth="1"/>
    <col min="4" max="4" width="11.421875" style="2" bestFit="1" customWidth="1"/>
    <col min="5" max="5" width="10.7109375" style="23" bestFit="1" customWidth="1"/>
    <col min="6" max="6" width="12.8515625" style="23" bestFit="1" customWidth="1"/>
    <col min="7" max="7" width="18.421875" style="23" customWidth="1"/>
    <col min="8" max="25" width="7.7109375" style="23" customWidth="1"/>
    <col min="26" max="26" width="15.00390625" style="23" bestFit="1" customWidth="1"/>
    <col min="27" max="27" width="11.140625" style="29" bestFit="1" customWidth="1"/>
    <col min="28" max="28" width="106.28125" style="10" customWidth="1"/>
    <col min="29" max="29" width="0.13671875" style="8" customWidth="1"/>
    <col min="30" max="16384" width="9.140625" style="8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8"/>
      <c r="Y3" s="38"/>
    </row>
    <row r="4" spans="1:25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222" t="s">
        <v>348</v>
      </c>
      <c r="U4" s="223"/>
      <c r="V4" s="223"/>
      <c r="W4" s="223"/>
      <c r="X4" s="38"/>
      <c r="Y4" s="38"/>
    </row>
    <row r="5" spans="1:25" ht="15.75">
      <c r="A5" s="40"/>
      <c r="B5" s="40"/>
      <c r="C5" s="45" t="s">
        <v>234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9"/>
      <c r="P5" s="40"/>
      <c r="Q5" s="40"/>
      <c r="R5" s="38"/>
      <c r="S5" s="38"/>
      <c r="T5" s="38" t="str">
        <f>'[2]450 Expert'!$T$5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40"/>
      <c r="B6" s="40"/>
      <c r="C6" s="40"/>
      <c r="D6" s="40"/>
      <c r="E6" s="40"/>
      <c r="F6" s="40"/>
      <c r="G6" s="40"/>
      <c r="H6" s="39"/>
      <c r="I6" s="39"/>
      <c r="J6" s="56"/>
      <c r="K6" s="54"/>
      <c r="L6" s="54"/>
      <c r="M6" s="54"/>
      <c r="N6" s="39"/>
      <c r="O6" s="39"/>
      <c r="P6" s="56"/>
      <c r="Q6" s="39"/>
      <c r="R6" s="38"/>
      <c r="S6" s="38"/>
      <c r="T6" s="38" t="str">
        <f>'[2]450 Expert'!$T$6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 customHeight="1">
      <c r="A7" s="15" t="s">
        <v>173</v>
      </c>
      <c r="B7" s="3" t="s">
        <v>24</v>
      </c>
      <c r="C7" s="3" t="s">
        <v>0</v>
      </c>
      <c r="D7" s="3" t="s">
        <v>17</v>
      </c>
      <c r="E7" s="7" t="s">
        <v>75</v>
      </c>
      <c r="F7" s="7" t="s">
        <v>52</v>
      </c>
      <c r="G7" s="3" t="s">
        <v>180</v>
      </c>
      <c r="H7" s="68" t="s">
        <v>250</v>
      </c>
      <c r="I7" s="67"/>
      <c r="J7" s="126" t="s">
        <v>277</v>
      </c>
      <c r="K7" s="67"/>
      <c r="L7" s="127" t="s">
        <v>278</v>
      </c>
      <c r="M7" s="128"/>
      <c r="N7" s="66" t="s">
        <v>279</v>
      </c>
      <c r="O7" s="67"/>
      <c r="P7" s="66" t="s">
        <v>285</v>
      </c>
      <c r="Q7" s="67"/>
      <c r="R7" s="126" t="s">
        <v>281</v>
      </c>
      <c r="S7" s="128"/>
      <c r="T7" s="50" t="s">
        <v>282</v>
      </c>
      <c r="U7" s="49"/>
      <c r="V7" s="126" t="s">
        <v>283</v>
      </c>
      <c r="W7" s="128"/>
      <c r="X7" s="66" t="s">
        <v>345</v>
      </c>
      <c r="Y7" s="67"/>
      <c r="Z7" s="7" t="s">
        <v>54</v>
      </c>
      <c r="AA7" s="24" t="s">
        <v>1</v>
      </c>
      <c r="AB7" s="7" t="s">
        <v>2</v>
      </c>
    </row>
    <row r="8" spans="7:25" ht="15.75"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8" ht="15">
      <c r="A9" s="8"/>
      <c r="B9" s="8"/>
      <c r="C9" s="8"/>
      <c r="D9" s="8"/>
      <c r="E9" s="8"/>
      <c r="F9" s="8"/>
      <c r="G9" s="8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8"/>
      <c r="AA9" s="8"/>
      <c r="AB9" s="8"/>
    </row>
    <row r="10" spans="1:28" ht="15.75">
      <c r="A10" s="167">
        <v>1</v>
      </c>
      <c r="B10" s="17">
        <v>111</v>
      </c>
      <c r="C10" s="17">
        <v>101039</v>
      </c>
      <c r="D10" s="17" t="s">
        <v>46</v>
      </c>
      <c r="E10" s="18" t="s">
        <v>254</v>
      </c>
      <c r="F10" s="18" t="s">
        <v>255</v>
      </c>
      <c r="G10" s="47">
        <f aca="true" t="shared" si="0" ref="G10:G29">I10+K10+M10+O10+Q10+S10+U10+W10+Y10</f>
        <v>100</v>
      </c>
      <c r="H10" s="139">
        <v>5</v>
      </c>
      <c r="I10" s="51">
        <f aca="true" t="shared" si="1" ref="I10:I21">IF($H10=1,23,IF($H10=2,20,IF($H10=3,18,IF($H10=4,16,IF($H10=5,14,IF($H10=6,12,IF($H10=7,11,IF($H10=8,10,0))))))))+IF($H10=9,9,IF($H10=10,8,IF($H10=11,6,IF($H10=12,5,IF($H10=13,4,IF($H10=14,3,IF($H10=15,2,0)))))))+IF($H10=16,1,IF($H10=17,0,0))</f>
        <v>14</v>
      </c>
      <c r="J10" s="143"/>
      <c r="K10" s="51">
        <f aca="true" t="shared" si="2" ref="K10:K21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51">
        <v>6</v>
      </c>
      <c r="M10" s="51">
        <f aca="true" t="shared" si="3" ref="M10:M21">IF($L10=1,23,IF($L10=2,20,IF($L10=3,18,IF($L10=4,16,IF($L10=5,14,IF($L10=6,12,IF($L10=7,11,IF($L10=8,10,0))))))))+IF($L10=9,9,IF($L10=10,8,IF($L10=11,6,IF($L10=12,5,IF($L10=13,4,IF($L10=14,3,IF($L10=15,2,0)))))))+IF($L10=16,1,IF($L10=17,0,0))</f>
        <v>12</v>
      </c>
      <c r="N10" s="139">
        <v>3</v>
      </c>
      <c r="O10" s="51">
        <f aca="true" t="shared" si="4" ref="O10:O21"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139">
        <v>8</v>
      </c>
      <c r="Q10" s="51">
        <f aca="true" t="shared" si="5" ref="Q10:Q21">IF($P10=1,23,IF($P10=2,20,IF($P10=3,18,IF($P10=4,16,IF($P10=5,14,IF($P10=6,12,IF($P10=7,11,IF($P10=8,10,0))))))))+IF($P10=9,9,IF($P10=10,8,IF($P10=11,6,IF($P10=12,5,IF($P10=13,4,IF($P10=14,3,IF($P10=15,2,0)))))))+IF($P10=16,1,IF($P10=17,0,0))</f>
        <v>10</v>
      </c>
      <c r="R10" s="139">
        <v>1</v>
      </c>
      <c r="S10" s="51">
        <f aca="true" t="shared" si="6" ref="S10:S21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40"/>
      <c r="U10" s="51">
        <f aca="true" t="shared" si="7" ref="U10:U21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46"/>
      <c r="W10" s="51">
        <f aca="true" t="shared" si="8" ref="W10:W21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7">
        <v>1</v>
      </c>
      <c r="Y10" s="51">
        <f aca="true" t="shared" si="9" ref="Y10:Y29">IF($X10=1,23,IF($X10=2,20,IF($X10=3,18,IF($X10=4,16,IF($X10=5,14,IF($X10=6,12,IF($X10=7,11,IF($X10=8,10,0))))))))+IF($X10=9,9,IF($X10=10,8,IF($X10=11,6,IF($X10=12,5,IF($X10=13,4,IF($X10=14,3,IF($X10=15,2,0)))))))+IF($X10=16,1,IF($X10=17,0,0))</f>
        <v>23</v>
      </c>
      <c r="Z10" s="18" t="s">
        <v>73</v>
      </c>
      <c r="AA10" s="28" t="s">
        <v>6</v>
      </c>
      <c r="AB10" s="21"/>
    </row>
    <row r="11" spans="1:28" ht="15.75">
      <c r="A11" s="167">
        <v>2</v>
      </c>
      <c r="B11" s="4">
        <v>728</v>
      </c>
      <c r="C11" s="17">
        <v>101030</v>
      </c>
      <c r="D11" s="4" t="s">
        <v>46</v>
      </c>
      <c r="E11" s="12" t="s">
        <v>83</v>
      </c>
      <c r="F11" s="12" t="s">
        <v>84</v>
      </c>
      <c r="G11" s="47">
        <f t="shared" si="0"/>
        <v>87</v>
      </c>
      <c r="H11" s="110">
        <v>2</v>
      </c>
      <c r="I11" s="51">
        <f t="shared" si="1"/>
        <v>20</v>
      </c>
      <c r="J11" s="142"/>
      <c r="K11" s="51">
        <f t="shared" si="2"/>
        <v>0</v>
      </c>
      <c r="L11" s="148">
        <v>4</v>
      </c>
      <c r="M11" s="51">
        <f t="shared" si="3"/>
        <v>16</v>
      </c>
      <c r="N11" s="114">
        <v>8</v>
      </c>
      <c r="O11" s="51">
        <f t="shared" si="4"/>
        <v>10</v>
      </c>
      <c r="P11" s="110">
        <v>5</v>
      </c>
      <c r="Q11" s="51">
        <f t="shared" si="5"/>
        <v>14</v>
      </c>
      <c r="R11" s="124">
        <v>7</v>
      </c>
      <c r="S11" s="51">
        <f t="shared" si="6"/>
        <v>11</v>
      </c>
      <c r="T11" s="72"/>
      <c r="U11" s="51">
        <f t="shared" si="7"/>
        <v>0</v>
      </c>
      <c r="V11" s="161"/>
      <c r="W11" s="51">
        <f t="shared" si="8"/>
        <v>0</v>
      </c>
      <c r="X11" s="170">
        <v>4</v>
      </c>
      <c r="Y11" s="51">
        <f t="shared" si="9"/>
        <v>16</v>
      </c>
      <c r="Z11" s="12" t="s">
        <v>82</v>
      </c>
      <c r="AA11" s="27" t="s">
        <v>3</v>
      </c>
      <c r="AB11" s="7" t="s">
        <v>31</v>
      </c>
    </row>
    <row r="12" spans="1:28" ht="15.75">
      <c r="A12" s="167">
        <v>3</v>
      </c>
      <c r="B12" s="4">
        <v>72</v>
      </c>
      <c r="C12" s="4">
        <v>100542</v>
      </c>
      <c r="D12" s="4" t="s">
        <v>46</v>
      </c>
      <c r="E12" s="12" t="s">
        <v>206</v>
      </c>
      <c r="F12" s="12" t="s">
        <v>207</v>
      </c>
      <c r="G12" s="47">
        <f t="shared" si="0"/>
        <v>77</v>
      </c>
      <c r="H12" s="69">
        <v>3</v>
      </c>
      <c r="I12" s="51">
        <f t="shared" si="1"/>
        <v>18</v>
      </c>
      <c r="J12" s="141"/>
      <c r="K12" s="51">
        <f t="shared" si="2"/>
        <v>0</v>
      </c>
      <c r="L12" s="148">
        <v>8</v>
      </c>
      <c r="M12" s="51">
        <f t="shared" si="3"/>
        <v>10</v>
      </c>
      <c r="N12" s="114">
        <v>7</v>
      </c>
      <c r="O12" s="51">
        <f t="shared" si="4"/>
        <v>11</v>
      </c>
      <c r="P12" s="110">
        <v>3</v>
      </c>
      <c r="Q12" s="51">
        <f t="shared" si="5"/>
        <v>18</v>
      </c>
      <c r="R12" s="124">
        <v>2</v>
      </c>
      <c r="S12" s="51">
        <f t="shared" si="6"/>
        <v>20</v>
      </c>
      <c r="T12" s="132"/>
      <c r="U12" s="51">
        <f t="shared" si="7"/>
        <v>0</v>
      </c>
      <c r="V12" s="160"/>
      <c r="W12" s="51">
        <f t="shared" si="8"/>
        <v>0</v>
      </c>
      <c r="X12" s="170"/>
      <c r="Y12" s="51">
        <f t="shared" si="9"/>
        <v>0</v>
      </c>
      <c r="Z12" s="18" t="s">
        <v>61</v>
      </c>
      <c r="AA12" s="27"/>
      <c r="AB12" s="18" t="s">
        <v>305</v>
      </c>
    </row>
    <row r="13" spans="1:28" ht="15.75">
      <c r="A13" s="167">
        <v>3</v>
      </c>
      <c r="B13" s="17">
        <v>75</v>
      </c>
      <c r="C13" s="17">
        <v>100231</v>
      </c>
      <c r="D13" s="17" t="s">
        <v>46</v>
      </c>
      <c r="E13" s="18" t="s">
        <v>258</v>
      </c>
      <c r="F13" s="18" t="s">
        <v>74</v>
      </c>
      <c r="G13" s="47">
        <f t="shared" si="0"/>
        <v>77</v>
      </c>
      <c r="H13" s="139">
        <v>4</v>
      </c>
      <c r="I13" s="51">
        <f t="shared" si="1"/>
        <v>16</v>
      </c>
      <c r="J13" s="143"/>
      <c r="K13" s="51">
        <f t="shared" si="2"/>
        <v>0</v>
      </c>
      <c r="L13" s="151">
        <v>5</v>
      </c>
      <c r="M13" s="51">
        <f t="shared" si="3"/>
        <v>14</v>
      </c>
      <c r="N13" s="139">
        <v>5</v>
      </c>
      <c r="O13" s="51">
        <f t="shared" si="4"/>
        <v>14</v>
      </c>
      <c r="P13" s="139">
        <v>7</v>
      </c>
      <c r="Q13" s="51">
        <f t="shared" si="5"/>
        <v>11</v>
      </c>
      <c r="R13" s="139">
        <v>6</v>
      </c>
      <c r="S13" s="51">
        <f t="shared" si="6"/>
        <v>12</v>
      </c>
      <c r="T13" s="140"/>
      <c r="U13" s="51">
        <f t="shared" si="7"/>
        <v>0</v>
      </c>
      <c r="V13" s="146"/>
      <c r="W13" s="51">
        <f t="shared" si="8"/>
        <v>0</v>
      </c>
      <c r="X13" s="177">
        <v>8</v>
      </c>
      <c r="Y13" s="51">
        <f t="shared" si="9"/>
        <v>10</v>
      </c>
      <c r="Z13" s="18" t="s">
        <v>73</v>
      </c>
      <c r="AA13" s="28" t="s">
        <v>6</v>
      </c>
      <c r="AB13" s="21" t="s">
        <v>263</v>
      </c>
    </row>
    <row r="14" spans="1:28" ht="15.75">
      <c r="A14" s="25">
        <v>4</v>
      </c>
      <c r="B14" s="4">
        <v>107</v>
      </c>
      <c r="C14" s="4">
        <v>100566</v>
      </c>
      <c r="D14" s="4" t="s">
        <v>46</v>
      </c>
      <c r="E14" s="12" t="s">
        <v>154</v>
      </c>
      <c r="F14" s="12" t="s">
        <v>155</v>
      </c>
      <c r="G14" s="47">
        <f t="shared" si="0"/>
        <v>71</v>
      </c>
      <c r="H14" s="69"/>
      <c r="I14" s="51">
        <f t="shared" si="1"/>
        <v>0</v>
      </c>
      <c r="J14" s="142"/>
      <c r="K14" s="51">
        <f t="shared" si="2"/>
        <v>0</v>
      </c>
      <c r="L14" s="131">
        <v>7</v>
      </c>
      <c r="M14" s="51">
        <f t="shared" si="3"/>
        <v>11</v>
      </c>
      <c r="N14" s="114">
        <v>6</v>
      </c>
      <c r="O14" s="51">
        <f t="shared" si="4"/>
        <v>12</v>
      </c>
      <c r="P14" s="110">
        <v>4</v>
      </c>
      <c r="Q14" s="51">
        <f t="shared" si="5"/>
        <v>16</v>
      </c>
      <c r="R14" s="124">
        <v>3</v>
      </c>
      <c r="S14" s="51">
        <f t="shared" si="6"/>
        <v>18</v>
      </c>
      <c r="T14" s="71"/>
      <c r="U14" s="51">
        <f t="shared" si="7"/>
        <v>0</v>
      </c>
      <c r="V14" s="160"/>
      <c r="W14" s="51">
        <f t="shared" si="8"/>
        <v>0</v>
      </c>
      <c r="X14" s="170">
        <v>5</v>
      </c>
      <c r="Y14" s="51">
        <f t="shared" si="9"/>
        <v>14</v>
      </c>
      <c r="Z14" s="12" t="s">
        <v>78</v>
      </c>
      <c r="AA14" s="27" t="s">
        <v>6</v>
      </c>
      <c r="AB14" s="20" t="s">
        <v>307</v>
      </c>
    </row>
    <row r="15" spans="1:28" ht="15.75">
      <c r="A15" s="3">
        <v>5</v>
      </c>
      <c r="B15" s="17">
        <v>36</v>
      </c>
      <c r="C15" s="17" t="s">
        <v>244</v>
      </c>
      <c r="D15" s="4" t="s">
        <v>46</v>
      </c>
      <c r="E15" s="18" t="s">
        <v>157</v>
      </c>
      <c r="F15" s="18" t="s">
        <v>158</v>
      </c>
      <c r="G15" s="47">
        <f t="shared" si="0"/>
        <v>69</v>
      </c>
      <c r="H15" s="110"/>
      <c r="I15" s="51">
        <f t="shared" si="1"/>
        <v>0</v>
      </c>
      <c r="J15" s="142"/>
      <c r="K15" s="51">
        <f t="shared" si="2"/>
        <v>0</v>
      </c>
      <c r="L15" s="148">
        <v>1</v>
      </c>
      <c r="M15" s="51">
        <f t="shared" si="3"/>
        <v>23</v>
      </c>
      <c r="N15" s="114">
        <v>1</v>
      </c>
      <c r="O15" s="51">
        <f t="shared" si="4"/>
        <v>23</v>
      </c>
      <c r="P15" s="110">
        <v>1</v>
      </c>
      <c r="Q15" s="51">
        <f t="shared" si="5"/>
        <v>23</v>
      </c>
      <c r="R15" s="124"/>
      <c r="S15" s="51">
        <f t="shared" si="6"/>
        <v>0</v>
      </c>
      <c r="T15" s="71"/>
      <c r="U15" s="51">
        <f t="shared" si="7"/>
        <v>0</v>
      </c>
      <c r="V15" s="160"/>
      <c r="W15" s="51">
        <f t="shared" si="8"/>
        <v>0</v>
      </c>
      <c r="X15" s="170"/>
      <c r="Y15" s="51">
        <f t="shared" si="9"/>
        <v>0</v>
      </c>
      <c r="Z15" s="18" t="s">
        <v>159</v>
      </c>
      <c r="AA15" s="28" t="s">
        <v>5</v>
      </c>
      <c r="AB15" s="20" t="s">
        <v>162</v>
      </c>
    </row>
    <row r="16" spans="1:28" ht="15.75">
      <c r="A16" s="25">
        <v>6</v>
      </c>
      <c r="B16" s="17">
        <v>74</v>
      </c>
      <c r="C16" s="17">
        <v>101012</v>
      </c>
      <c r="D16" s="17" t="s">
        <v>46</v>
      </c>
      <c r="E16" s="18" t="s">
        <v>256</v>
      </c>
      <c r="F16" s="18" t="s">
        <v>257</v>
      </c>
      <c r="G16" s="47">
        <f t="shared" si="0"/>
        <v>65</v>
      </c>
      <c r="H16" s="139">
        <v>9</v>
      </c>
      <c r="I16" s="51">
        <f t="shared" si="1"/>
        <v>9</v>
      </c>
      <c r="J16" s="143"/>
      <c r="K16" s="51">
        <f t="shared" si="2"/>
        <v>0</v>
      </c>
      <c r="L16" s="151">
        <v>10</v>
      </c>
      <c r="M16" s="51">
        <f t="shared" si="3"/>
        <v>8</v>
      </c>
      <c r="N16" s="139">
        <v>9</v>
      </c>
      <c r="O16" s="51">
        <f t="shared" si="4"/>
        <v>9</v>
      </c>
      <c r="P16" s="139">
        <v>6</v>
      </c>
      <c r="Q16" s="51">
        <f t="shared" si="5"/>
        <v>12</v>
      </c>
      <c r="R16" s="139">
        <v>4</v>
      </c>
      <c r="S16" s="51">
        <f t="shared" si="6"/>
        <v>16</v>
      </c>
      <c r="T16" s="140"/>
      <c r="U16" s="51">
        <f t="shared" si="7"/>
        <v>0</v>
      </c>
      <c r="V16" s="146"/>
      <c r="W16" s="51">
        <f t="shared" si="8"/>
        <v>0</v>
      </c>
      <c r="X16" s="177">
        <v>7</v>
      </c>
      <c r="Y16" s="51">
        <f t="shared" si="9"/>
        <v>11</v>
      </c>
      <c r="Z16" s="18" t="s">
        <v>60</v>
      </c>
      <c r="AA16" s="28" t="s">
        <v>6</v>
      </c>
      <c r="AB16" s="21" t="s">
        <v>306</v>
      </c>
    </row>
    <row r="17" spans="1:28" ht="15.75">
      <c r="A17" s="25">
        <v>7</v>
      </c>
      <c r="B17" s="17">
        <v>21</v>
      </c>
      <c r="C17" s="17">
        <v>100256</v>
      </c>
      <c r="D17" s="17" t="s">
        <v>46</v>
      </c>
      <c r="E17" s="18" t="s">
        <v>252</v>
      </c>
      <c r="F17" s="18" t="s">
        <v>253</v>
      </c>
      <c r="G17" s="47">
        <f t="shared" si="0"/>
        <v>54</v>
      </c>
      <c r="H17" s="139">
        <v>7</v>
      </c>
      <c r="I17" s="51">
        <f t="shared" si="1"/>
        <v>11</v>
      </c>
      <c r="J17" s="143"/>
      <c r="K17" s="51">
        <f t="shared" si="2"/>
        <v>0</v>
      </c>
      <c r="L17" s="151"/>
      <c r="M17" s="51">
        <f t="shared" si="3"/>
        <v>0</v>
      </c>
      <c r="N17" s="139">
        <v>2</v>
      </c>
      <c r="O17" s="51">
        <f t="shared" si="4"/>
        <v>20</v>
      </c>
      <c r="P17" s="139">
        <v>9</v>
      </c>
      <c r="Q17" s="51">
        <f t="shared" si="5"/>
        <v>9</v>
      </c>
      <c r="R17" s="139">
        <v>5</v>
      </c>
      <c r="S17" s="51">
        <f t="shared" si="6"/>
        <v>14</v>
      </c>
      <c r="T17" s="140"/>
      <c r="U17" s="51">
        <f t="shared" si="7"/>
        <v>0</v>
      </c>
      <c r="V17" s="146"/>
      <c r="W17" s="51">
        <f t="shared" si="8"/>
        <v>0</v>
      </c>
      <c r="X17" s="177"/>
      <c r="Y17" s="51">
        <f t="shared" si="9"/>
        <v>0</v>
      </c>
      <c r="Z17" s="18" t="s">
        <v>261</v>
      </c>
      <c r="AA17" s="28" t="s">
        <v>6</v>
      </c>
      <c r="AB17" s="21" t="s">
        <v>303</v>
      </c>
    </row>
    <row r="18" spans="1:28" ht="15.75">
      <c r="A18" s="25">
        <v>7</v>
      </c>
      <c r="B18" s="4">
        <v>177</v>
      </c>
      <c r="C18" s="4">
        <v>101026</v>
      </c>
      <c r="D18" s="4" t="s">
        <v>46</v>
      </c>
      <c r="E18" s="1" t="s">
        <v>81</v>
      </c>
      <c r="F18" s="1" t="s">
        <v>218</v>
      </c>
      <c r="G18" s="47">
        <f t="shared" si="0"/>
        <v>54</v>
      </c>
      <c r="H18" s="113"/>
      <c r="I18" s="51">
        <f t="shared" si="1"/>
        <v>0</v>
      </c>
      <c r="J18" s="143"/>
      <c r="K18" s="51">
        <f t="shared" si="2"/>
        <v>0</v>
      </c>
      <c r="L18" s="148">
        <v>3</v>
      </c>
      <c r="M18" s="51">
        <f t="shared" si="3"/>
        <v>18</v>
      </c>
      <c r="N18" s="115">
        <v>4</v>
      </c>
      <c r="O18" s="51">
        <f t="shared" si="4"/>
        <v>16</v>
      </c>
      <c r="P18" s="158">
        <v>2</v>
      </c>
      <c r="Q18" s="51">
        <f t="shared" si="5"/>
        <v>20</v>
      </c>
      <c r="R18" s="124"/>
      <c r="S18" s="51">
        <f t="shared" si="6"/>
        <v>0</v>
      </c>
      <c r="T18" s="74"/>
      <c r="U18" s="51">
        <f t="shared" si="7"/>
        <v>0</v>
      </c>
      <c r="V18" s="160"/>
      <c r="W18" s="51">
        <f t="shared" si="8"/>
        <v>0</v>
      </c>
      <c r="X18" s="178"/>
      <c r="Y18" s="51">
        <f t="shared" si="9"/>
        <v>0</v>
      </c>
      <c r="Z18" s="12"/>
      <c r="AA18" s="27"/>
      <c r="AB18" s="7"/>
    </row>
    <row r="19" spans="1:28" ht="15.75">
      <c r="A19" s="25">
        <v>8</v>
      </c>
      <c r="B19" s="17">
        <v>93</v>
      </c>
      <c r="C19" s="17">
        <v>101014</v>
      </c>
      <c r="D19" s="17" t="s">
        <v>46</v>
      </c>
      <c r="E19" s="18" t="s">
        <v>72</v>
      </c>
      <c r="F19" s="18" t="s">
        <v>86</v>
      </c>
      <c r="G19" s="47">
        <f t="shared" si="0"/>
        <v>29</v>
      </c>
      <c r="H19" s="139">
        <v>6</v>
      </c>
      <c r="I19" s="51">
        <f t="shared" si="1"/>
        <v>12</v>
      </c>
      <c r="J19" s="143"/>
      <c r="K19" s="51">
        <f t="shared" si="2"/>
        <v>0</v>
      </c>
      <c r="L19" s="151">
        <v>9</v>
      </c>
      <c r="M19" s="51">
        <f t="shared" si="3"/>
        <v>9</v>
      </c>
      <c r="N19" s="139">
        <v>10</v>
      </c>
      <c r="O19" s="51">
        <f t="shared" si="4"/>
        <v>8</v>
      </c>
      <c r="P19" s="139"/>
      <c r="Q19" s="51">
        <f t="shared" si="5"/>
        <v>0</v>
      </c>
      <c r="R19" s="139"/>
      <c r="S19" s="51">
        <f t="shared" si="6"/>
        <v>0</v>
      </c>
      <c r="T19" s="140"/>
      <c r="U19" s="51">
        <f t="shared" si="7"/>
        <v>0</v>
      </c>
      <c r="V19" s="146"/>
      <c r="W19" s="51">
        <f t="shared" si="8"/>
        <v>0</v>
      </c>
      <c r="X19" s="177"/>
      <c r="Y19" s="51">
        <f t="shared" si="9"/>
        <v>0</v>
      </c>
      <c r="Z19" s="18" t="s">
        <v>71</v>
      </c>
      <c r="AA19" s="28" t="s">
        <v>5</v>
      </c>
      <c r="AB19" s="20" t="s">
        <v>9</v>
      </c>
    </row>
    <row r="20" spans="1:28" ht="15.75">
      <c r="A20" s="25">
        <v>8</v>
      </c>
      <c r="B20" s="4">
        <v>935</v>
      </c>
      <c r="C20" s="17" t="s">
        <v>244</v>
      </c>
      <c r="D20" s="4" t="s">
        <v>46</v>
      </c>
      <c r="E20" s="12" t="s">
        <v>69</v>
      </c>
      <c r="F20" s="12" t="s">
        <v>86</v>
      </c>
      <c r="G20" s="47">
        <f t="shared" si="0"/>
        <v>29</v>
      </c>
      <c r="H20" s="110">
        <v>1</v>
      </c>
      <c r="I20" s="51">
        <f t="shared" si="1"/>
        <v>23</v>
      </c>
      <c r="J20" s="142"/>
      <c r="K20" s="51">
        <f t="shared" si="2"/>
        <v>0</v>
      </c>
      <c r="L20" s="148">
        <v>11</v>
      </c>
      <c r="M20" s="51">
        <f t="shared" si="3"/>
        <v>6</v>
      </c>
      <c r="N20" s="114"/>
      <c r="O20" s="51">
        <f t="shared" si="4"/>
        <v>0</v>
      </c>
      <c r="P20" s="110"/>
      <c r="Q20" s="51">
        <f t="shared" si="5"/>
        <v>0</v>
      </c>
      <c r="R20" s="124"/>
      <c r="S20" s="51">
        <f t="shared" si="6"/>
        <v>0</v>
      </c>
      <c r="T20" s="71"/>
      <c r="U20" s="51">
        <f t="shared" si="7"/>
        <v>0</v>
      </c>
      <c r="V20" s="160"/>
      <c r="W20" s="51">
        <f t="shared" si="8"/>
        <v>0</v>
      </c>
      <c r="X20" s="170"/>
      <c r="Y20" s="51">
        <f t="shared" si="9"/>
        <v>0</v>
      </c>
      <c r="Z20" s="12" t="s">
        <v>85</v>
      </c>
      <c r="AA20" s="27" t="s">
        <v>5</v>
      </c>
      <c r="AB20" s="7" t="s">
        <v>9</v>
      </c>
    </row>
    <row r="21" spans="1:28" ht="15.75">
      <c r="A21" s="25">
        <v>9</v>
      </c>
      <c r="B21" s="4">
        <v>67</v>
      </c>
      <c r="C21" s="4"/>
      <c r="D21" s="4" t="s">
        <v>46</v>
      </c>
      <c r="E21" s="1" t="s">
        <v>204</v>
      </c>
      <c r="F21" s="1" t="s">
        <v>205</v>
      </c>
      <c r="G21" s="47">
        <f t="shared" si="0"/>
        <v>20</v>
      </c>
      <c r="H21" s="69"/>
      <c r="I21" s="51">
        <f t="shared" si="1"/>
        <v>0</v>
      </c>
      <c r="J21" s="169"/>
      <c r="K21" s="51">
        <f t="shared" si="2"/>
        <v>0</v>
      </c>
      <c r="L21" s="148">
        <v>2</v>
      </c>
      <c r="M21" s="51">
        <f t="shared" si="3"/>
        <v>20</v>
      </c>
      <c r="N21" s="114"/>
      <c r="O21" s="51">
        <f t="shared" si="4"/>
        <v>0</v>
      </c>
      <c r="P21" s="110"/>
      <c r="Q21" s="51">
        <f t="shared" si="5"/>
        <v>0</v>
      </c>
      <c r="R21" s="124"/>
      <c r="S21" s="51">
        <f t="shared" si="6"/>
        <v>0</v>
      </c>
      <c r="T21" s="71"/>
      <c r="U21" s="51">
        <f t="shared" si="7"/>
        <v>0</v>
      </c>
      <c r="V21" s="160"/>
      <c r="W21" s="51">
        <f t="shared" si="8"/>
        <v>0</v>
      </c>
      <c r="X21" s="170"/>
      <c r="Y21" s="51">
        <f t="shared" si="9"/>
        <v>0</v>
      </c>
      <c r="Z21" s="12"/>
      <c r="AA21" s="27"/>
      <c r="AB21" s="7"/>
    </row>
    <row r="22" spans="1:29" ht="15.75">
      <c r="A22" s="3">
        <v>9</v>
      </c>
      <c r="B22" s="173">
        <v>27</v>
      </c>
      <c r="C22" s="173">
        <v>101178</v>
      </c>
      <c r="D22" s="173" t="s">
        <v>46</v>
      </c>
      <c r="E22" s="174" t="s">
        <v>352</v>
      </c>
      <c r="F22" s="174" t="s">
        <v>385</v>
      </c>
      <c r="G22" s="47">
        <f t="shared" si="0"/>
        <v>20</v>
      </c>
      <c r="H22" s="139"/>
      <c r="I22" s="174"/>
      <c r="J22" s="141"/>
      <c r="K22" s="174"/>
      <c r="L22" s="151"/>
      <c r="M22" s="174"/>
      <c r="N22" s="139"/>
      <c r="O22" s="174"/>
      <c r="P22" s="139"/>
      <c r="Q22" s="174"/>
      <c r="R22" s="139"/>
      <c r="S22" s="174"/>
      <c r="T22" s="140"/>
      <c r="U22" s="174"/>
      <c r="V22" s="146"/>
      <c r="W22" s="174"/>
      <c r="X22" s="177">
        <v>2</v>
      </c>
      <c r="Y22" s="171">
        <f t="shared" si="9"/>
        <v>20</v>
      </c>
      <c r="Z22" s="174"/>
      <c r="AA22" s="175"/>
      <c r="AB22" s="176"/>
      <c r="AC22" s="172"/>
    </row>
    <row r="23" spans="1:29" s="172" customFormat="1" ht="15.75">
      <c r="A23" s="3">
        <v>10</v>
      </c>
      <c r="B23" s="4">
        <v>53</v>
      </c>
      <c r="C23" s="4" t="s">
        <v>244</v>
      </c>
      <c r="D23" s="4" t="s">
        <v>46</v>
      </c>
      <c r="E23" s="12" t="s">
        <v>163</v>
      </c>
      <c r="F23" s="12" t="s">
        <v>395</v>
      </c>
      <c r="G23" s="47">
        <f t="shared" si="0"/>
        <v>18</v>
      </c>
      <c r="H23" s="139"/>
      <c r="I23" s="12"/>
      <c r="J23" s="141"/>
      <c r="K23" s="12"/>
      <c r="L23" s="151"/>
      <c r="M23" s="12"/>
      <c r="N23" s="139"/>
      <c r="O23" s="12"/>
      <c r="P23" s="139"/>
      <c r="Q23" s="12"/>
      <c r="R23" s="139"/>
      <c r="S23" s="12"/>
      <c r="T23" s="140"/>
      <c r="U23" s="12"/>
      <c r="V23" s="146"/>
      <c r="W23" s="12"/>
      <c r="X23" s="177">
        <v>3</v>
      </c>
      <c r="Y23" s="51">
        <f t="shared" si="9"/>
        <v>18</v>
      </c>
      <c r="Z23" s="12" t="s">
        <v>60</v>
      </c>
      <c r="AA23" s="27" t="s">
        <v>4</v>
      </c>
      <c r="AB23" s="7"/>
      <c r="AC23" s="8"/>
    </row>
    <row r="24" spans="1:28" s="172" customFormat="1" ht="15.75">
      <c r="A24" s="3">
        <v>11</v>
      </c>
      <c r="B24" s="173">
        <v>33</v>
      </c>
      <c r="C24" s="173">
        <v>101163</v>
      </c>
      <c r="D24" s="4" t="s">
        <v>46</v>
      </c>
      <c r="E24" s="12" t="s">
        <v>386</v>
      </c>
      <c r="F24" s="12" t="s">
        <v>387</v>
      </c>
      <c r="G24" s="47">
        <f t="shared" si="0"/>
        <v>12</v>
      </c>
      <c r="H24" s="139"/>
      <c r="I24" s="174"/>
      <c r="J24" s="141"/>
      <c r="K24" s="174"/>
      <c r="L24" s="151"/>
      <c r="M24" s="174"/>
      <c r="N24" s="139"/>
      <c r="O24" s="174"/>
      <c r="P24" s="139"/>
      <c r="Q24" s="174"/>
      <c r="R24" s="139"/>
      <c r="S24" s="174"/>
      <c r="T24" s="140"/>
      <c r="U24" s="174"/>
      <c r="V24" s="146"/>
      <c r="W24" s="174"/>
      <c r="X24" s="177">
        <v>6</v>
      </c>
      <c r="Y24" s="171">
        <f t="shared" si="9"/>
        <v>12</v>
      </c>
      <c r="Z24" s="12" t="s">
        <v>388</v>
      </c>
      <c r="AA24" s="27" t="s">
        <v>6</v>
      </c>
      <c r="AB24" s="176"/>
    </row>
    <row r="25" spans="1:29" s="172" customFormat="1" ht="15.75">
      <c r="A25" s="3">
        <v>12</v>
      </c>
      <c r="B25" s="17">
        <v>23</v>
      </c>
      <c r="C25" s="17" t="s">
        <v>244</v>
      </c>
      <c r="D25" s="17" t="s">
        <v>46</v>
      </c>
      <c r="E25" s="18" t="s">
        <v>259</v>
      </c>
      <c r="F25" s="18" t="s">
        <v>260</v>
      </c>
      <c r="G25" s="47">
        <f t="shared" si="0"/>
        <v>10</v>
      </c>
      <c r="H25" s="139">
        <v>8</v>
      </c>
      <c r="I25" s="51">
        <f>IF($H25=1,23,IF($H25=2,20,IF($H25=3,18,IF($H25=4,16,IF($H25=5,14,IF($H25=6,12,IF($H25=7,11,IF($H25=8,10,0))))))))+IF($H25=9,9,IF($H25=10,8,IF($H25=11,6,IF($H25=12,5,IF($H25=13,4,IF($H25=14,3,IF($H25=15,2,0)))))))+IF($H25=16,1,IF($H25=17,0,0))</f>
        <v>10</v>
      </c>
      <c r="J25" s="141"/>
      <c r="K25" s="51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151"/>
      <c r="M25" s="51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39"/>
      <c r="O25" s="51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39"/>
      <c r="Q25" s="51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139"/>
      <c r="S25" s="51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140"/>
      <c r="U25" s="51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46"/>
      <c r="W25" s="51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77"/>
      <c r="Y25" s="51">
        <f t="shared" si="9"/>
        <v>0</v>
      </c>
      <c r="Z25" s="18" t="s">
        <v>264</v>
      </c>
      <c r="AA25" s="28" t="s">
        <v>30</v>
      </c>
      <c r="AB25" s="21"/>
      <c r="AC25" s="8"/>
    </row>
    <row r="26" spans="1:28" s="172" customFormat="1" ht="15.75">
      <c r="A26" s="3">
        <v>13</v>
      </c>
      <c r="B26" s="173">
        <v>969</v>
      </c>
      <c r="C26" s="173">
        <v>101228</v>
      </c>
      <c r="D26" s="173" t="s">
        <v>46</v>
      </c>
      <c r="E26" s="174" t="s">
        <v>389</v>
      </c>
      <c r="F26" s="174" t="s">
        <v>390</v>
      </c>
      <c r="G26" s="47">
        <f t="shared" si="0"/>
        <v>9</v>
      </c>
      <c r="H26" s="139"/>
      <c r="I26" s="174"/>
      <c r="J26" s="141"/>
      <c r="K26" s="174"/>
      <c r="L26" s="151"/>
      <c r="M26" s="174"/>
      <c r="N26" s="139"/>
      <c r="O26" s="174"/>
      <c r="P26" s="139"/>
      <c r="Q26" s="174"/>
      <c r="R26" s="139"/>
      <c r="S26" s="174"/>
      <c r="T26" s="140"/>
      <c r="U26" s="174"/>
      <c r="V26" s="146"/>
      <c r="W26" s="174"/>
      <c r="X26" s="177">
        <v>9</v>
      </c>
      <c r="Y26" s="171">
        <f t="shared" si="9"/>
        <v>9</v>
      </c>
      <c r="Z26" s="174"/>
      <c r="AA26" s="175" t="s">
        <v>5</v>
      </c>
      <c r="AB26" s="176"/>
    </row>
    <row r="27" spans="1:29" ht="15.75">
      <c r="A27" s="3">
        <v>14</v>
      </c>
      <c r="B27" s="173">
        <v>26</v>
      </c>
      <c r="C27" s="4" t="s">
        <v>244</v>
      </c>
      <c r="D27" s="4" t="s">
        <v>46</v>
      </c>
      <c r="E27" s="12" t="s">
        <v>391</v>
      </c>
      <c r="F27" s="12" t="s">
        <v>392</v>
      </c>
      <c r="G27" s="47">
        <f t="shared" si="0"/>
        <v>8</v>
      </c>
      <c r="H27" s="139"/>
      <c r="I27" s="174"/>
      <c r="J27" s="141"/>
      <c r="K27" s="174"/>
      <c r="L27" s="151"/>
      <c r="M27" s="174"/>
      <c r="N27" s="139"/>
      <c r="O27" s="174"/>
      <c r="P27" s="139"/>
      <c r="Q27" s="174"/>
      <c r="R27" s="139"/>
      <c r="S27" s="174"/>
      <c r="T27" s="140"/>
      <c r="U27" s="174"/>
      <c r="V27" s="146"/>
      <c r="W27" s="174"/>
      <c r="X27" s="177">
        <v>10</v>
      </c>
      <c r="Y27" s="171">
        <f t="shared" si="9"/>
        <v>8</v>
      </c>
      <c r="Z27" s="12" t="s">
        <v>393</v>
      </c>
      <c r="AA27" s="27" t="s">
        <v>6</v>
      </c>
      <c r="AB27" s="176"/>
      <c r="AC27" s="172"/>
    </row>
    <row r="28" spans="1:28" ht="15.75">
      <c r="A28" s="3">
        <v>15</v>
      </c>
      <c r="B28" s="4">
        <v>143</v>
      </c>
      <c r="C28" s="4" t="s">
        <v>244</v>
      </c>
      <c r="D28" s="4" t="s">
        <v>46</v>
      </c>
      <c r="E28" s="12" t="s">
        <v>396</v>
      </c>
      <c r="F28" s="12" t="s">
        <v>170</v>
      </c>
      <c r="G28" s="47">
        <f t="shared" si="0"/>
        <v>6</v>
      </c>
      <c r="H28" s="139"/>
      <c r="I28" s="12"/>
      <c r="J28" s="141"/>
      <c r="K28" s="12"/>
      <c r="L28" s="151"/>
      <c r="M28" s="12"/>
      <c r="N28" s="139"/>
      <c r="O28" s="12"/>
      <c r="P28" s="139"/>
      <c r="Q28" s="12"/>
      <c r="R28" s="139"/>
      <c r="S28" s="12"/>
      <c r="T28" s="140"/>
      <c r="U28" s="12"/>
      <c r="V28" s="146"/>
      <c r="W28" s="12"/>
      <c r="X28" s="177">
        <v>11</v>
      </c>
      <c r="Y28" s="51">
        <f t="shared" si="9"/>
        <v>6</v>
      </c>
      <c r="Z28" s="12" t="s">
        <v>397</v>
      </c>
      <c r="AA28" s="27"/>
      <c r="AB28" s="7"/>
    </row>
    <row r="29" spans="1:28" ht="15.75">
      <c r="A29" s="3">
        <v>16</v>
      </c>
      <c r="B29" s="4">
        <v>17</v>
      </c>
      <c r="C29" s="4">
        <v>100052</v>
      </c>
      <c r="D29" s="4" t="s">
        <v>46</v>
      </c>
      <c r="E29" s="12" t="s">
        <v>398</v>
      </c>
      <c r="F29" s="12" t="s">
        <v>399</v>
      </c>
      <c r="G29" s="47">
        <f t="shared" si="0"/>
        <v>5</v>
      </c>
      <c r="H29" s="139"/>
      <c r="I29" s="12"/>
      <c r="J29" s="141"/>
      <c r="K29" s="12"/>
      <c r="L29" s="151"/>
      <c r="M29" s="12"/>
      <c r="N29" s="139"/>
      <c r="O29" s="12"/>
      <c r="P29" s="139"/>
      <c r="Q29" s="12"/>
      <c r="R29" s="139"/>
      <c r="S29" s="12"/>
      <c r="T29" s="140"/>
      <c r="U29" s="12"/>
      <c r="V29" s="146"/>
      <c r="W29" s="12"/>
      <c r="X29" s="177">
        <v>12</v>
      </c>
      <c r="Y29" s="51">
        <f t="shared" si="9"/>
        <v>5</v>
      </c>
      <c r="Z29" s="12"/>
      <c r="AA29" s="27"/>
      <c r="AB29" s="7"/>
    </row>
    <row r="32" spans="7:20" ht="21" customHeight="1">
      <c r="G32" s="221" t="s">
        <v>394</v>
      </c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</row>
  </sheetData>
  <sheetProtection/>
  <mergeCells count="2">
    <mergeCell ref="T4:W4"/>
    <mergeCell ref="G32:T32"/>
  </mergeCells>
  <printOptions horizontalCentered="1"/>
  <pageMargins left="0.5" right="0.5" top="1" bottom="1" header="0.5" footer="0.5"/>
  <pageSetup fitToHeight="1" fitToWidth="1" horizontalDpi="600" verticalDpi="600" orientation="landscape" paperSize="3" scale="59" r:id="rId1"/>
  <headerFooter alignWithMargins="0">
    <oddHeader>&amp;C&amp;24 450 NOV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140625" style="26" customWidth="1"/>
    <col min="2" max="2" width="8.7109375" style="2" bestFit="1" customWidth="1"/>
    <col min="3" max="3" width="9.28125" style="2" bestFit="1" customWidth="1"/>
    <col min="4" max="4" width="11.421875" style="2" bestFit="1" customWidth="1"/>
    <col min="5" max="5" width="13.00390625" style="33" bestFit="1" customWidth="1"/>
    <col min="6" max="6" width="12.8515625" style="23" bestFit="1" customWidth="1"/>
    <col min="7" max="7" width="18.421875" style="23" customWidth="1"/>
    <col min="8" max="15" width="7.7109375" style="23" customWidth="1"/>
    <col min="16" max="16" width="7.7109375" style="2" customWidth="1"/>
    <col min="17" max="25" width="7.7109375" style="23" customWidth="1"/>
    <col min="26" max="26" width="15.57421875" style="23" bestFit="1" customWidth="1"/>
    <col min="27" max="27" width="11.140625" style="29" bestFit="1" customWidth="1"/>
    <col min="28" max="28" width="106.28125" style="22" customWidth="1"/>
    <col min="29" max="29" width="0.13671875" style="8" customWidth="1"/>
    <col min="30" max="16384" width="9.140625" style="8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54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54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54"/>
      <c r="Q3" s="40"/>
      <c r="R3" s="40"/>
      <c r="S3" s="40"/>
      <c r="T3" s="40"/>
      <c r="U3" s="40"/>
      <c r="V3" s="40"/>
      <c r="W3" s="40"/>
      <c r="X3" s="38"/>
      <c r="Y3" s="39"/>
    </row>
    <row r="4" spans="1:25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54"/>
      <c r="Q4" s="40"/>
      <c r="R4" s="38"/>
      <c r="S4" s="38"/>
      <c r="T4" s="219" t="s">
        <v>348</v>
      </c>
      <c r="U4" s="219"/>
      <c r="V4" s="219"/>
      <c r="W4" s="219"/>
      <c r="X4" s="38"/>
      <c r="Y4" s="39"/>
    </row>
    <row r="5" spans="1:25" ht="15.75">
      <c r="A5" s="40"/>
      <c r="B5" s="40"/>
      <c r="C5" s="45" t="s">
        <v>235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39"/>
      <c r="O5" s="40"/>
      <c r="P5" s="54"/>
      <c r="Q5" s="40"/>
      <c r="R5" s="38"/>
      <c r="S5" s="38"/>
      <c r="T5" s="38" t="str">
        <f>'[2]450 Expert'!$T$5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40"/>
      <c r="B6" s="40"/>
      <c r="C6" s="40"/>
      <c r="D6" s="40"/>
      <c r="E6" s="40"/>
      <c r="F6" s="40"/>
      <c r="G6" s="40"/>
      <c r="H6" s="38"/>
      <c r="I6" s="38"/>
      <c r="J6" s="56"/>
      <c r="K6" s="54"/>
      <c r="L6" s="39"/>
      <c r="M6" s="39"/>
      <c r="N6" s="38"/>
      <c r="O6" s="38"/>
      <c r="P6" s="56"/>
      <c r="Q6" s="40"/>
      <c r="R6" s="38"/>
      <c r="S6" s="38"/>
      <c r="T6" s="38" t="str">
        <f>'[2]450 Expert'!$T$6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30" t="s">
        <v>53</v>
      </c>
      <c r="F7" s="7" t="s">
        <v>52</v>
      </c>
      <c r="G7" s="3" t="s">
        <v>180</v>
      </c>
      <c r="H7" s="68" t="s">
        <v>250</v>
      </c>
      <c r="I7" s="67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224" t="s">
        <v>285</v>
      </c>
      <c r="Q7" s="225"/>
      <c r="R7" s="126" t="s">
        <v>281</v>
      </c>
      <c r="S7" s="128"/>
      <c r="T7" s="50" t="s">
        <v>282</v>
      </c>
      <c r="U7" s="49"/>
      <c r="V7" s="126" t="s">
        <v>283</v>
      </c>
      <c r="W7" s="128"/>
      <c r="X7" s="66" t="s">
        <v>345</v>
      </c>
      <c r="Y7" s="67"/>
      <c r="Z7" s="7" t="s">
        <v>54</v>
      </c>
      <c r="AA7" s="24" t="s">
        <v>1</v>
      </c>
      <c r="AB7" s="21" t="s">
        <v>2</v>
      </c>
    </row>
    <row r="8" spans="7:25" ht="15.75"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V8" s="8"/>
      <c r="W8" s="8"/>
      <c r="X8" s="8"/>
      <c r="Y8" s="8"/>
    </row>
    <row r="9" spans="1:28" ht="15">
      <c r="A9" s="8"/>
      <c r="B9" s="8"/>
      <c r="C9" s="8"/>
      <c r="D9" s="8"/>
      <c r="E9" s="8"/>
      <c r="F9" s="8"/>
      <c r="G9" s="8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8"/>
      <c r="AA9" s="8"/>
      <c r="AB9" s="8"/>
    </row>
    <row r="10" spans="1:28" ht="15.75">
      <c r="A10" s="167">
        <v>1</v>
      </c>
      <c r="B10" s="4">
        <v>728</v>
      </c>
      <c r="C10" s="17">
        <v>101030</v>
      </c>
      <c r="D10" s="4" t="s">
        <v>47</v>
      </c>
      <c r="E10" s="31" t="s">
        <v>83</v>
      </c>
      <c r="F10" s="12" t="s">
        <v>84</v>
      </c>
      <c r="G10" s="47">
        <f aca="true" t="shared" si="0" ref="G10:G28">I10+K10+M10+O10+Q10+S10+U10+W10+Y10</f>
        <v>91</v>
      </c>
      <c r="H10" s="113">
        <v>1</v>
      </c>
      <c r="I10" s="51">
        <f aca="true" t="shared" si="1" ref="I10:I22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3"/>
      <c r="K10" s="51">
        <f aca="true" t="shared" si="2" ref="K10:K2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5</v>
      </c>
      <c r="M10" s="51">
        <f aca="true" t="shared" si="3" ref="M10:M22">IF($L10=1,23,IF($L10=2,20,IF($L10=3,18,IF($L10=4,16,IF($L10=5,14,IF($L10=6,12,IF($L10=7,11,IF($L10=8,10,0))))))))+IF($L10=9,9,IF($L10=10,8,IF($L10=11,6,IF($L10=12,5,IF($L10=13,4,IF($L10=14,3,IF($L10=15,2,0)))))))+IF($L10=16,1,IF($L10=17,0,0))</f>
        <v>14</v>
      </c>
      <c r="N10" s="115">
        <v>8</v>
      </c>
      <c r="O10" s="51">
        <f aca="true" t="shared" si="4" ref="O10:O22">IF($N10=1,23,IF($N10=2,20,IF($N10=3,18,IF($N10=4,16,IF($N10=5,14,IF($N10=6,12,IF($N10=7,11,IF($N10=8,10,0))))))))+IF($N10=9,9,IF($N10=10,8,IF($N10=11,6,IF($N10=12,5,IF($N10=13,4,IF($N10=14,3,IF($N10=15,2,0)))))))+IF($N10=16,1,IF($N10=17,0,0))</f>
        <v>10</v>
      </c>
      <c r="P10" s="113">
        <v>6</v>
      </c>
      <c r="Q10" s="51">
        <f aca="true" t="shared" si="5" ref="Q10:Q22">IF($P10=1,23,IF($P10=2,20,IF($P10=3,18,IF($P10=4,16,IF($P10=5,14,IF($P10=6,12,IF($P10=7,11,IF($P10=8,10,0))))))))+IF($P10=9,9,IF($P10=10,8,IF($P10=11,6,IF($P10=12,5,IF($P10=13,4,IF($P10=14,3,IF($P10=15,2,0)))))))+IF($P10=16,1,IF($P10=17,0,0))</f>
        <v>12</v>
      </c>
      <c r="R10" s="124">
        <v>2</v>
      </c>
      <c r="S10" s="51">
        <f aca="true" t="shared" si="6" ref="S10:S22"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74"/>
      <c r="U10" s="51">
        <f aca="true" t="shared" si="7" ref="U10:U22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51">
        <f aca="true" t="shared" si="8" ref="W10:W22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7">
        <v>6</v>
      </c>
      <c r="Y10" s="51">
        <f aca="true" t="shared" si="9" ref="Y10:Y28">IF($X10=1,23,IF($X10=2,20,IF($X10=3,18,IF($X10=4,16,IF($X10=5,14,IF($X10=6,12,IF($X10=7,11,IF($X10=8,10,0))))))))+IF($X10=9,9,IF($X10=10,8,IF($X10=11,6,IF($X10=12,5,IF($X10=13,4,IF($X10=14,3,IF($X10=15,2,0)))))))+IF($X10=16,1,IF($X10=17,0,0))</f>
        <v>12</v>
      </c>
      <c r="Z10" s="12" t="s">
        <v>82</v>
      </c>
      <c r="AA10" s="27" t="s">
        <v>3</v>
      </c>
      <c r="AB10" s="18" t="s">
        <v>31</v>
      </c>
    </row>
    <row r="11" spans="1:28" ht="15.75">
      <c r="A11" s="167">
        <v>1</v>
      </c>
      <c r="B11" s="17">
        <v>75</v>
      </c>
      <c r="C11" s="17">
        <v>100231</v>
      </c>
      <c r="D11" s="4" t="s">
        <v>47</v>
      </c>
      <c r="E11" s="18" t="s">
        <v>258</v>
      </c>
      <c r="F11" s="18" t="s">
        <v>74</v>
      </c>
      <c r="G11" s="47">
        <f t="shared" si="0"/>
        <v>91</v>
      </c>
      <c r="H11" s="110">
        <v>4</v>
      </c>
      <c r="I11" s="51">
        <f t="shared" si="1"/>
        <v>16</v>
      </c>
      <c r="J11" s="142"/>
      <c r="K11" s="51">
        <f t="shared" si="2"/>
        <v>0</v>
      </c>
      <c r="L11" s="148">
        <v>4</v>
      </c>
      <c r="M11" s="51">
        <f t="shared" si="3"/>
        <v>16</v>
      </c>
      <c r="N11" s="114">
        <v>7</v>
      </c>
      <c r="O11" s="51">
        <f t="shared" si="4"/>
        <v>11</v>
      </c>
      <c r="P11" s="110">
        <v>5</v>
      </c>
      <c r="Q11" s="51">
        <f t="shared" si="5"/>
        <v>14</v>
      </c>
      <c r="R11" s="124">
        <v>5</v>
      </c>
      <c r="S11" s="51">
        <f t="shared" si="6"/>
        <v>14</v>
      </c>
      <c r="T11" s="71"/>
      <c r="U11" s="51">
        <f t="shared" si="7"/>
        <v>0</v>
      </c>
      <c r="V11" s="160"/>
      <c r="W11" s="51">
        <f t="shared" si="8"/>
        <v>0</v>
      </c>
      <c r="X11" s="170">
        <v>2</v>
      </c>
      <c r="Y11" s="51">
        <f t="shared" si="9"/>
        <v>20</v>
      </c>
      <c r="Z11" s="18" t="s">
        <v>73</v>
      </c>
      <c r="AA11" s="28" t="s">
        <v>6</v>
      </c>
      <c r="AB11" s="21" t="s">
        <v>263</v>
      </c>
    </row>
    <row r="12" spans="1:28" ht="15.75">
      <c r="A12" s="167">
        <v>2</v>
      </c>
      <c r="B12" s="17">
        <v>36</v>
      </c>
      <c r="C12" s="17" t="s">
        <v>244</v>
      </c>
      <c r="D12" s="4" t="s">
        <v>47</v>
      </c>
      <c r="E12" s="32" t="s">
        <v>157</v>
      </c>
      <c r="F12" s="18" t="s">
        <v>158</v>
      </c>
      <c r="G12" s="47">
        <f t="shared" si="0"/>
        <v>69</v>
      </c>
      <c r="H12" s="110"/>
      <c r="I12" s="51">
        <f t="shared" si="1"/>
        <v>0</v>
      </c>
      <c r="J12" s="142"/>
      <c r="K12" s="51">
        <f t="shared" si="2"/>
        <v>0</v>
      </c>
      <c r="L12" s="148">
        <v>1</v>
      </c>
      <c r="M12" s="51">
        <f t="shared" si="3"/>
        <v>23</v>
      </c>
      <c r="N12" s="114">
        <v>1</v>
      </c>
      <c r="O12" s="51">
        <f t="shared" si="4"/>
        <v>23</v>
      </c>
      <c r="P12" s="110">
        <v>1</v>
      </c>
      <c r="Q12" s="51">
        <f t="shared" si="5"/>
        <v>23</v>
      </c>
      <c r="R12" s="124"/>
      <c r="S12" s="51">
        <f t="shared" si="6"/>
        <v>0</v>
      </c>
      <c r="T12" s="71"/>
      <c r="U12" s="51">
        <f t="shared" si="7"/>
        <v>0</v>
      </c>
      <c r="V12" s="160"/>
      <c r="W12" s="51">
        <f t="shared" si="8"/>
        <v>0</v>
      </c>
      <c r="X12" s="170"/>
      <c r="Y12" s="51">
        <f t="shared" si="9"/>
        <v>0</v>
      </c>
      <c r="Z12" s="18" t="s">
        <v>159</v>
      </c>
      <c r="AA12" s="28" t="s">
        <v>5</v>
      </c>
      <c r="AB12" s="20" t="s">
        <v>162</v>
      </c>
    </row>
    <row r="13" spans="1:28" s="112" customFormat="1" ht="15.75">
      <c r="A13" s="167">
        <v>3</v>
      </c>
      <c r="B13" s="17">
        <v>111</v>
      </c>
      <c r="C13" s="17">
        <v>101039</v>
      </c>
      <c r="D13" s="4" t="s">
        <v>47</v>
      </c>
      <c r="E13" s="18" t="s">
        <v>254</v>
      </c>
      <c r="F13" s="18" t="s">
        <v>255</v>
      </c>
      <c r="G13" s="47">
        <f t="shared" si="0"/>
        <v>79</v>
      </c>
      <c r="H13" s="139"/>
      <c r="I13" s="51">
        <f t="shared" si="1"/>
        <v>0</v>
      </c>
      <c r="J13" s="146"/>
      <c r="K13" s="51">
        <f t="shared" si="2"/>
        <v>0</v>
      </c>
      <c r="L13" s="151"/>
      <c r="M13" s="51">
        <f t="shared" si="3"/>
        <v>0</v>
      </c>
      <c r="N13" s="139">
        <v>2</v>
      </c>
      <c r="O13" s="51">
        <f t="shared" si="4"/>
        <v>20</v>
      </c>
      <c r="P13" s="139">
        <v>3</v>
      </c>
      <c r="Q13" s="51">
        <f t="shared" si="5"/>
        <v>18</v>
      </c>
      <c r="R13" s="139">
        <v>3</v>
      </c>
      <c r="S13" s="51">
        <f t="shared" si="6"/>
        <v>18</v>
      </c>
      <c r="T13" s="140"/>
      <c r="U13" s="51">
        <f t="shared" si="7"/>
        <v>0</v>
      </c>
      <c r="V13" s="146"/>
      <c r="W13" s="51">
        <f t="shared" si="8"/>
        <v>0</v>
      </c>
      <c r="X13" s="177">
        <v>1</v>
      </c>
      <c r="Y13" s="51">
        <f t="shared" si="9"/>
        <v>23</v>
      </c>
      <c r="Z13" s="18" t="s">
        <v>73</v>
      </c>
      <c r="AA13" s="28" t="s">
        <v>6</v>
      </c>
      <c r="AB13" s="21"/>
    </row>
    <row r="14" spans="1:28" ht="15.75">
      <c r="A14" s="25">
        <v>4</v>
      </c>
      <c r="B14" s="4">
        <v>107</v>
      </c>
      <c r="C14" s="4">
        <v>100566</v>
      </c>
      <c r="D14" s="4" t="s">
        <v>47</v>
      </c>
      <c r="E14" s="12" t="s">
        <v>154</v>
      </c>
      <c r="F14" s="12" t="s">
        <v>155</v>
      </c>
      <c r="G14" s="47">
        <f t="shared" si="0"/>
        <v>60</v>
      </c>
      <c r="H14" s="110"/>
      <c r="I14" s="51">
        <f t="shared" si="1"/>
        <v>0</v>
      </c>
      <c r="J14" s="142"/>
      <c r="K14" s="51">
        <f t="shared" si="2"/>
        <v>0</v>
      </c>
      <c r="L14" s="148">
        <v>6</v>
      </c>
      <c r="M14" s="51">
        <f t="shared" si="3"/>
        <v>12</v>
      </c>
      <c r="N14" s="114">
        <v>6</v>
      </c>
      <c r="O14" s="51">
        <f t="shared" si="4"/>
        <v>12</v>
      </c>
      <c r="P14" s="110">
        <v>7</v>
      </c>
      <c r="Q14" s="51">
        <f t="shared" si="5"/>
        <v>11</v>
      </c>
      <c r="R14" s="139">
        <v>4</v>
      </c>
      <c r="S14" s="51">
        <f t="shared" si="6"/>
        <v>16</v>
      </c>
      <c r="T14" s="140"/>
      <c r="U14" s="51">
        <f t="shared" si="7"/>
        <v>0</v>
      </c>
      <c r="V14" s="146"/>
      <c r="W14" s="51">
        <f t="shared" si="8"/>
        <v>0</v>
      </c>
      <c r="X14" s="177">
        <v>9</v>
      </c>
      <c r="Y14" s="51">
        <f t="shared" si="9"/>
        <v>9</v>
      </c>
      <c r="Z14" s="12" t="s">
        <v>78</v>
      </c>
      <c r="AA14" s="27" t="s">
        <v>6</v>
      </c>
      <c r="AB14" s="20" t="s">
        <v>307</v>
      </c>
    </row>
    <row r="15" spans="1:28" ht="15.75">
      <c r="A15" s="25">
        <v>5</v>
      </c>
      <c r="B15" s="4">
        <v>72</v>
      </c>
      <c r="C15" s="4">
        <v>100542</v>
      </c>
      <c r="D15" s="4" t="s">
        <v>47</v>
      </c>
      <c r="E15" s="12" t="s">
        <v>208</v>
      </c>
      <c r="F15" s="12" t="s">
        <v>209</v>
      </c>
      <c r="G15" s="47">
        <f t="shared" si="0"/>
        <v>54</v>
      </c>
      <c r="H15" s="113">
        <v>2</v>
      </c>
      <c r="I15" s="51">
        <f t="shared" si="1"/>
        <v>20</v>
      </c>
      <c r="J15" s="143"/>
      <c r="K15" s="51">
        <f t="shared" si="2"/>
        <v>0</v>
      </c>
      <c r="L15" s="148"/>
      <c r="M15" s="51">
        <f t="shared" si="3"/>
        <v>0</v>
      </c>
      <c r="N15" s="115">
        <v>5</v>
      </c>
      <c r="O15" s="51">
        <f t="shared" si="4"/>
        <v>14</v>
      </c>
      <c r="P15" s="113">
        <v>2</v>
      </c>
      <c r="Q15" s="51">
        <f t="shared" si="5"/>
        <v>20</v>
      </c>
      <c r="R15" s="124"/>
      <c r="S15" s="51">
        <f t="shared" si="6"/>
        <v>0</v>
      </c>
      <c r="T15" s="74"/>
      <c r="U15" s="51">
        <f t="shared" si="7"/>
        <v>0</v>
      </c>
      <c r="V15" s="160"/>
      <c r="W15" s="51">
        <f t="shared" si="8"/>
        <v>0</v>
      </c>
      <c r="X15" s="177"/>
      <c r="Y15" s="51">
        <f t="shared" si="9"/>
        <v>0</v>
      </c>
      <c r="Z15" s="18" t="s">
        <v>61</v>
      </c>
      <c r="AA15" s="27"/>
      <c r="AB15" s="18" t="s">
        <v>305</v>
      </c>
    </row>
    <row r="16" spans="1:28" ht="15.75">
      <c r="A16" s="25">
        <v>5</v>
      </c>
      <c r="B16" s="4">
        <v>177</v>
      </c>
      <c r="C16" s="4">
        <v>101026</v>
      </c>
      <c r="D16" s="4" t="s">
        <v>47</v>
      </c>
      <c r="E16" s="12" t="s">
        <v>81</v>
      </c>
      <c r="F16" s="12" t="s">
        <v>218</v>
      </c>
      <c r="G16" s="47">
        <f t="shared" si="0"/>
        <v>54</v>
      </c>
      <c r="H16" s="69"/>
      <c r="I16" s="51">
        <f t="shared" si="1"/>
        <v>0</v>
      </c>
      <c r="J16" s="141"/>
      <c r="K16" s="51">
        <f t="shared" si="2"/>
        <v>0</v>
      </c>
      <c r="L16" s="148">
        <v>2</v>
      </c>
      <c r="M16" s="51">
        <f t="shared" si="3"/>
        <v>20</v>
      </c>
      <c r="N16" s="114">
        <v>3</v>
      </c>
      <c r="O16" s="51">
        <f t="shared" si="4"/>
        <v>18</v>
      </c>
      <c r="P16" s="69">
        <v>4</v>
      </c>
      <c r="Q16" s="51">
        <f t="shared" si="5"/>
        <v>16</v>
      </c>
      <c r="R16" s="124"/>
      <c r="S16" s="51">
        <f t="shared" si="6"/>
        <v>0</v>
      </c>
      <c r="T16" s="71"/>
      <c r="U16" s="51">
        <f t="shared" si="7"/>
        <v>0</v>
      </c>
      <c r="V16" s="160"/>
      <c r="W16" s="51">
        <f t="shared" si="8"/>
        <v>0</v>
      </c>
      <c r="X16" s="170"/>
      <c r="Y16" s="51">
        <f t="shared" si="9"/>
        <v>0</v>
      </c>
      <c r="Z16" s="12"/>
      <c r="AA16" s="27"/>
      <c r="AB16" s="18"/>
    </row>
    <row r="17" spans="1:28" ht="15.75">
      <c r="A17" s="25">
        <v>6</v>
      </c>
      <c r="B17" s="17">
        <v>21</v>
      </c>
      <c r="C17" s="17">
        <v>100256</v>
      </c>
      <c r="D17" s="17" t="s">
        <v>47</v>
      </c>
      <c r="E17" s="18" t="s">
        <v>252</v>
      </c>
      <c r="F17" s="18" t="s">
        <v>253</v>
      </c>
      <c r="G17" s="47">
        <f t="shared" si="0"/>
        <v>52</v>
      </c>
      <c r="H17" s="110">
        <v>5</v>
      </c>
      <c r="I17" s="51">
        <f t="shared" si="1"/>
        <v>14</v>
      </c>
      <c r="J17" s="142"/>
      <c r="K17" s="51">
        <f t="shared" si="2"/>
        <v>0</v>
      </c>
      <c r="L17" s="148"/>
      <c r="M17" s="51">
        <f t="shared" si="3"/>
        <v>0</v>
      </c>
      <c r="N17" s="114">
        <v>4</v>
      </c>
      <c r="O17" s="51">
        <f t="shared" si="4"/>
        <v>16</v>
      </c>
      <c r="P17" s="110">
        <v>8</v>
      </c>
      <c r="Q17" s="51">
        <f t="shared" si="5"/>
        <v>10</v>
      </c>
      <c r="R17" s="124">
        <v>6</v>
      </c>
      <c r="S17" s="51">
        <f t="shared" si="6"/>
        <v>12</v>
      </c>
      <c r="T17" s="71"/>
      <c r="U17" s="51">
        <f t="shared" si="7"/>
        <v>0</v>
      </c>
      <c r="V17" s="160"/>
      <c r="W17" s="51">
        <f t="shared" si="8"/>
        <v>0</v>
      </c>
      <c r="X17" s="170"/>
      <c r="Y17" s="51">
        <f t="shared" si="9"/>
        <v>0</v>
      </c>
      <c r="Z17" s="18" t="s">
        <v>261</v>
      </c>
      <c r="AA17" s="28" t="s">
        <v>6</v>
      </c>
      <c r="AB17" s="21" t="s">
        <v>262</v>
      </c>
    </row>
    <row r="18" spans="1:28" ht="15.75">
      <c r="A18" s="25">
        <v>7</v>
      </c>
      <c r="B18" s="17">
        <v>74</v>
      </c>
      <c r="C18" s="17">
        <v>101012</v>
      </c>
      <c r="D18" s="4" t="s">
        <v>47</v>
      </c>
      <c r="E18" s="18" t="s">
        <v>256</v>
      </c>
      <c r="F18" s="18" t="s">
        <v>257</v>
      </c>
      <c r="G18" s="47">
        <f t="shared" si="0"/>
        <v>51</v>
      </c>
      <c r="H18" s="139"/>
      <c r="I18" s="51">
        <f t="shared" si="1"/>
        <v>0</v>
      </c>
      <c r="J18" s="146"/>
      <c r="K18" s="51">
        <f t="shared" si="2"/>
        <v>0</v>
      </c>
      <c r="L18" s="151">
        <v>7</v>
      </c>
      <c r="M18" s="51">
        <f t="shared" si="3"/>
        <v>11</v>
      </c>
      <c r="N18" s="139">
        <v>10</v>
      </c>
      <c r="O18" s="51">
        <f t="shared" si="4"/>
        <v>8</v>
      </c>
      <c r="P18" s="139">
        <v>9</v>
      </c>
      <c r="Q18" s="51">
        <f t="shared" si="5"/>
        <v>9</v>
      </c>
      <c r="R18" s="139">
        <v>1</v>
      </c>
      <c r="S18" s="51">
        <f t="shared" si="6"/>
        <v>23</v>
      </c>
      <c r="T18" s="140"/>
      <c r="U18" s="51">
        <f t="shared" si="7"/>
        <v>0</v>
      </c>
      <c r="V18" s="146"/>
      <c r="W18" s="51">
        <f t="shared" si="8"/>
        <v>0</v>
      </c>
      <c r="X18" s="177"/>
      <c r="Y18" s="51">
        <f t="shared" si="9"/>
        <v>0</v>
      </c>
      <c r="Z18" s="18" t="s">
        <v>60</v>
      </c>
      <c r="AA18" s="28" t="s">
        <v>6</v>
      </c>
      <c r="AB18" s="21" t="s">
        <v>306</v>
      </c>
    </row>
    <row r="19" spans="1:28" ht="15.75">
      <c r="A19" s="25">
        <v>8</v>
      </c>
      <c r="B19" s="17">
        <v>93</v>
      </c>
      <c r="C19" s="17">
        <v>101014</v>
      </c>
      <c r="D19" s="17" t="s">
        <v>47</v>
      </c>
      <c r="E19" s="18" t="s">
        <v>72</v>
      </c>
      <c r="F19" s="18" t="s">
        <v>86</v>
      </c>
      <c r="G19" s="47">
        <f t="shared" si="0"/>
        <v>34</v>
      </c>
      <c r="H19" s="110">
        <v>3</v>
      </c>
      <c r="I19" s="51">
        <f t="shared" si="1"/>
        <v>18</v>
      </c>
      <c r="J19" s="142"/>
      <c r="K19" s="51">
        <f t="shared" si="2"/>
        <v>0</v>
      </c>
      <c r="L19" s="148">
        <v>8</v>
      </c>
      <c r="M19" s="51">
        <f t="shared" si="3"/>
        <v>10</v>
      </c>
      <c r="N19" s="114">
        <v>11</v>
      </c>
      <c r="O19" s="51">
        <f t="shared" si="4"/>
        <v>6</v>
      </c>
      <c r="P19" s="110"/>
      <c r="Q19" s="51">
        <f t="shared" si="5"/>
        <v>0</v>
      </c>
      <c r="R19" s="124"/>
      <c r="S19" s="51">
        <f t="shared" si="6"/>
        <v>0</v>
      </c>
      <c r="T19" s="71"/>
      <c r="U19" s="51">
        <f t="shared" si="7"/>
        <v>0</v>
      </c>
      <c r="V19" s="160"/>
      <c r="W19" s="51">
        <f t="shared" si="8"/>
        <v>0</v>
      </c>
      <c r="X19" s="170"/>
      <c r="Y19" s="51">
        <f t="shared" si="9"/>
        <v>0</v>
      </c>
      <c r="Z19" s="18" t="s">
        <v>71</v>
      </c>
      <c r="AA19" s="28" t="s">
        <v>5</v>
      </c>
      <c r="AB19" s="20" t="s">
        <v>9</v>
      </c>
    </row>
    <row r="20" spans="1:28" ht="15.75">
      <c r="A20" s="25">
        <v>9</v>
      </c>
      <c r="B20" s="4">
        <v>666</v>
      </c>
      <c r="C20" s="4">
        <v>100004</v>
      </c>
      <c r="D20" s="4" t="s">
        <v>47</v>
      </c>
      <c r="E20" s="31" t="s">
        <v>89</v>
      </c>
      <c r="F20" s="12" t="s">
        <v>90</v>
      </c>
      <c r="G20" s="47">
        <f t="shared" si="0"/>
        <v>33</v>
      </c>
      <c r="H20" s="111"/>
      <c r="I20" s="51">
        <f t="shared" si="1"/>
        <v>0</v>
      </c>
      <c r="J20" s="142"/>
      <c r="K20" s="51">
        <f t="shared" si="2"/>
        <v>0</v>
      </c>
      <c r="L20" s="148"/>
      <c r="M20" s="51">
        <f t="shared" si="3"/>
        <v>0</v>
      </c>
      <c r="N20" s="114">
        <v>9</v>
      </c>
      <c r="O20" s="51">
        <f t="shared" si="4"/>
        <v>9</v>
      </c>
      <c r="P20" s="110">
        <v>10</v>
      </c>
      <c r="Q20" s="51">
        <f t="shared" si="5"/>
        <v>8</v>
      </c>
      <c r="R20" s="124"/>
      <c r="S20" s="51">
        <f t="shared" si="6"/>
        <v>0</v>
      </c>
      <c r="T20" s="72"/>
      <c r="U20" s="51">
        <f t="shared" si="7"/>
        <v>0</v>
      </c>
      <c r="V20" s="161"/>
      <c r="W20" s="51">
        <f t="shared" si="8"/>
        <v>0</v>
      </c>
      <c r="X20" s="170">
        <v>4</v>
      </c>
      <c r="Y20" s="51">
        <f t="shared" si="9"/>
        <v>16</v>
      </c>
      <c r="Z20" s="12" t="s">
        <v>88</v>
      </c>
      <c r="AA20" s="27" t="s">
        <v>8</v>
      </c>
      <c r="AB20" s="18" t="s">
        <v>304</v>
      </c>
    </row>
    <row r="21" spans="1:28" ht="15.75">
      <c r="A21" s="25">
        <v>10</v>
      </c>
      <c r="B21" s="4">
        <v>935</v>
      </c>
      <c r="C21" s="17" t="s">
        <v>244</v>
      </c>
      <c r="D21" s="4" t="s">
        <v>47</v>
      </c>
      <c r="E21" s="31" t="s">
        <v>69</v>
      </c>
      <c r="F21" s="12" t="s">
        <v>86</v>
      </c>
      <c r="G21" s="47">
        <f t="shared" si="0"/>
        <v>21</v>
      </c>
      <c r="H21" s="69">
        <v>6</v>
      </c>
      <c r="I21" s="51">
        <f t="shared" si="1"/>
        <v>12</v>
      </c>
      <c r="J21" s="142"/>
      <c r="K21" s="51">
        <f t="shared" si="2"/>
        <v>0</v>
      </c>
      <c r="L21" s="148">
        <v>9</v>
      </c>
      <c r="M21" s="51">
        <f t="shared" si="3"/>
        <v>9</v>
      </c>
      <c r="N21" s="114"/>
      <c r="O21" s="51">
        <f t="shared" si="4"/>
        <v>0</v>
      </c>
      <c r="P21" s="110"/>
      <c r="Q21" s="51">
        <f t="shared" si="5"/>
        <v>0</v>
      </c>
      <c r="R21" s="124"/>
      <c r="S21" s="51">
        <f t="shared" si="6"/>
        <v>0</v>
      </c>
      <c r="T21" s="71"/>
      <c r="U21" s="51">
        <f t="shared" si="7"/>
        <v>0</v>
      </c>
      <c r="V21" s="160"/>
      <c r="W21" s="51">
        <f t="shared" si="8"/>
        <v>0</v>
      </c>
      <c r="X21" s="170"/>
      <c r="Y21" s="51">
        <f t="shared" si="9"/>
        <v>0</v>
      </c>
      <c r="Z21" s="12" t="s">
        <v>85</v>
      </c>
      <c r="AA21" s="27" t="s">
        <v>5</v>
      </c>
      <c r="AB21" s="18" t="s">
        <v>9</v>
      </c>
    </row>
    <row r="22" spans="1:28" ht="15.75">
      <c r="A22" s="25">
        <v>11</v>
      </c>
      <c r="B22" s="4">
        <v>67</v>
      </c>
      <c r="C22" s="4"/>
      <c r="D22" s="4" t="s">
        <v>47</v>
      </c>
      <c r="E22" s="1" t="s">
        <v>204</v>
      </c>
      <c r="F22" s="1" t="s">
        <v>205</v>
      </c>
      <c r="G22" s="47">
        <f t="shared" si="0"/>
        <v>18</v>
      </c>
      <c r="H22" s="69"/>
      <c r="I22" s="51">
        <f t="shared" si="1"/>
        <v>0</v>
      </c>
      <c r="J22" s="141"/>
      <c r="K22" s="51">
        <f t="shared" si="2"/>
        <v>0</v>
      </c>
      <c r="L22" s="148">
        <v>3</v>
      </c>
      <c r="M22" s="51">
        <f t="shared" si="3"/>
        <v>18</v>
      </c>
      <c r="N22" s="69"/>
      <c r="O22" s="51">
        <f t="shared" si="4"/>
        <v>0</v>
      </c>
      <c r="P22" s="69"/>
      <c r="Q22" s="51">
        <f t="shared" si="5"/>
        <v>0</v>
      </c>
      <c r="R22" s="124"/>
      <c r="S22" s="51">
        <f t="shared" si="6"/>
        <v>0</v>
      </c>
      <c r="T22" s="71"/>
      <c r="U22" s="51">
        <f t="shared" si="7"/>
        <v>0</v>
      </c>
      <c r="V22" s="161"/>
      <c r="W22" s="51">
        <f t="shared" si="8"/>
        <v>0</v>
      </c>
      <c r="X22" s="170"/>
      <c r="Y22" s="51">
        <f t="shared" si="9"/>
        <v>0</v>
      </c>
      <c r="Z22" s="12"/>
      <c r="AA22" s="27"/>
      <c r="AB22" s="18"/>
    </row>
    <row r="23" spans="1:28" ht="15.75">
      <c r="A23" s="25">
        <v>11</v>
      </c>
      <c r="B23" s="4">
        <v>53</v>
      </c>
      <c r="C23" s="4" t="s">
        <v>244</v>
      </c>
      <c r="D23" s="4" t="s">
        <v>46</v>
      </c>
      <c r="E23" s="12" t="s">
        <v>163</v>
      </c>
      <c r="F23" s="12" t="s">
        <v>395</v>
      </c>
      <c r="G23" s="47">
        <f t="shared" si="0"/>
        <v>18</v>
      </c>
      <c r="H23" s="69"/>
      <c r="I23" s="51">
        <f aca="true" t="shared" si="10" ref="I23:I28"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141"/>
      <c r="K23" s="51">
        <f aca="true" t="shared" si="11" ref="K23:K28"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51"/>
      <c r="M23" s="51">
        <f aca="true" t="shared" si="12" ref="M23:M28"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69"/>
      <c r="O23" s="51">
        <f aca="true" t="shared" si="13" ref="O23:O28"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69"/>
      <c r="Q23" s="51">
        <f aca="true" t="shared" si="14" ref="Q23:Q28"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24"/>
      <c r="S23" s="51">
        <f aca="true" t="shared" si="15" ref="S23:S28"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71"/>
      <c r="U23" s="51">
        <f aca="true" t="shared" si="16" ref="U23:U28"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61"/>
      <c r="W23" s="51">
        <f aca="true" t="shared" si="17" ref="W23:W28"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70">
        <v>3</v>
      </c>
      <c r="Y23" s="51">
        <f t="shared" si="9"/>
        <v>18</v>
      </c>
      <c r="Z23" s="12" t="s">
        <v>60</v>
      </c>
      <c r="AA23" s="27" t="s">
        <v>4</v>
      </c>
      <c r="AB23" s="7"/>
    </row>
    <row r="24" spans="1:28" ht="15.75">
      <c r="A24" s="25">
        <v>12</v>
      </c>
      <c r="B24" s="4">
        <v>26</v>
      </c>
      <c r="C24" s="4" t="s">
        <v>244</v>
      </c>
      <c r="D24" s="4" t="s">
        <v>46</v>
      </c>
      <c r="E24" s="12" t="s">
        <v>391</v>
      </c>
      <c r="F24" s="12" t="s">
        <v>392</v>
      </c>
      <c r="G24" s="47">
        <f t="shared" si="0"/>
        <v>14</v>
      </c>
      <c r="H24" s="69"/>
      <c r="I24" s="51">
        <f t="shared" si="10"/>
        <v>0</v>
      </c>
      <c r="J24" s="141"/>
      <c r="K24" s="51">
        <f t="shared" si="11"/>
        <v>0</v>
      </c>
      <c r="L24" s="151"/>
      <c r="M24" s="51">
        <f t="shared" si="12"/>
        <v>0</v>
      </c>
      <c r="N24" s="69"/>
      <c r="O24" s="51">
        <f t="shared" si="13"/>
        <v>0</v>
      </c>
      <c r="P24" s="69"/>
      <c r="Q24" s="51">
        <f t="shared" si="14"/>
        <v>0</v>
      </c>
      <c r="R24" s="124"/>
      <c r="S24" s="51">
        <f t="shared" si="15"/>
        <v>0</v>
      </c>
      <c r="T24" s="71"/>
      <c r="U24" s="51">
        <f t="shared" si="16"/>
        <v>0</v>
      </c>
      <c r="V24" s="161"/>
      <c r="W24" s="51">
        <f t="shared" si="17"/>
        <v>0</v>
      </c>
      <c r="X24" s="170">
        <v>5</v>
      </c>
      <c r="Y24" s="51">
        <f t="shared" si="9"/>
        <v>14</v>
      </c>
      <c r="Z24" s="12" t="s">
        <v>393</v>
      </c>
      <c r="AA24" s="27" t="s">
        <v>6</v>
      </c>
      <c r="AB24" s="7"/>
    </row>
    <row r="25" spans="1:28" ht="15.75">
      <c r="A25" s="25">
        <v>13</v>
      </c>
      <c r="B25" s="4">
        <v>17</v>
      </c>
      <c r="C25" s="4">
        <v>100052</v>
      </c>
      <c r="D25" s="4" t="s">
        <v>47</v>
      </c>
      <c r="E25" s="12" t="s">
        <v>398</v>
      </c>
      <c r="F25" s="12" t="s">
        <v>399</v>
      </c>
      <c r="G25" s="47">
        <f t="shared" si="0"/>
        <v>11</v>
      </c>
      <c r="H25" s="69"/>
      <c r="I25" s="51">
        <f t="shared" si="10"/>
        <v>0</v>
      </c>
      <c r="J25" s="141"/>
      <c r="K25" s="51">
        <f t="shared" si="11"/>
        <v>0</v>
      </c>
      <c r="L25" s="151"/>
      <c r="M25" s="51">
        <f t="shared" si="12"/>
        <v>0</v>
      </c>
      <c r="N25" s="69"/>
      <c r="O25" s="51">
        <f t="shared" si="13"/>
        <v>0</v>
      </c>
      <c r="P25" s="69"/>
      <c r="Q25" s="51">
        <f t="shared" si="14"/>
        <v>0</v>
      </c>
      <c r="R25" s="124"/>
      <c r="S25" s="51">
        <f t="shared" si="15"/>
        <v>0</v>
      </c>
      <c r="T25" s="71"/>
      <c r="U25" s="51">
        <f t="shared" si="16"/>
        <v>0</v>
      </c>
      <c r="V25" s="161"/>
      <c r="W25" s="51">
        <f t="shared" si="17"/>
        <v>0</v>
      </c>
      <c r="X25" s="170">
        <v>7</v>
      </c>
      <c r="Y25" s="51">
        <f t="shared" si="9"/>
        <v>11</v>
      </c>
      <c r="Z25" s="12"/>
      <c r="AA25" s="27"/>
      <c r="AB25" s="7"/>
    </row>
    <row r="26" spans="1:28" ht="15.75">
      <c r="A26" s="25">
        <v>14</v>
      </c>
      <c r="B26" s="4">
        <v>27</v>
      </c>
      <c r="C26" s="4">
        <v>101178</v>
      </c>
      <c r="D26" s="4" t="s">
        <v>47</v>
      </c>
      <c r="E26" s="12" t="s">
        <v>352</v>
      </c>
      <c r="F26" s="12" t="s">
        <v>385</v>
      </c>
      <c r="G26" s="47">
        <f t="shared" si="0"/>
        <v>10</v>
      </c>
      <c r="H26" s="69"/>
      <c r="I26" s="51">
        <f t="shared" si="10"/>
        <v>0</v>
      </c>
      <c r="J26" s="141"/>
      <c r="K26" s="51">
        <f t="shared" si="11"/>
        <v>0</v>
      </c>
      <c r="L26" s="151"/>
      <c r="M26" s="51">
        <f t="shared" si="12"/>
        <v>0</v>
      </c>
      <c r="N26" s="69"/>
      <c r="O26" s="51">
        <f t="shared" si="13"/>
        <v>0</v>
      </c>
      <c r="P26" s="69"/>
      <c r="Q26" s="51">
        <f t="shared" si="14"/>
        <v>0</v>
      </c>
      <c r="R26" s="124"/>
      <c r="S26" s="51">
        <f t="shared" si="15"/>
        <v>0</v>
      </c>
      <c r="T26" s="71"/>
      <c r="U26" s="51">
        <f t="shared" si="16"/>
        <v>0</v>
      </c>
      <c r="V26" s="161"/>
      <c r="W26" s="51">
        <f t="shared" si="17"/>
        <v>0</v>
      </c>
      <c r="X26" s="170">
        <v>8</v>
      </c>
      <c r="Y26" s="51">
        <f t="shared" si="9"/>
        <v>10</v>
      </c>
      <c r="Z26" s="12"/>
      <c r="AA26" s="27"/>
      <c r="AB26" s="7"/>
    </row>
    <row r="27" spans="1:28" s="172" customFormat="1" ht="15.75">
      <c r="A27" s="25">
        <v>15</v>
      </c>
      <c r="B27" s="173">
        <v>33</v>
      </c>
      <c r="C27" s="173">
        <v>101163</v>
      </c>
      <c r="D27" s="4" t="s">
        <v>46</v>
      </c>
      <c r="E27" s="12" t="s">
        <v>386</v>
      </c>
      <c r="F27" s="12" t="s">
        <v>387</v>
      </c>
      <c r="G27" s="47">
        <f t="shared" si="0"/>
        <v>8</v>
      </c>
      <c r="H27" s="69"/>
      <c r="I27" s="51">
        <f t="shared" si="10"/>
        <v>0</v>
      </c>
      <c r="J27" s="141"/>
      <c r="K27" s="51">
        <f t="shared" si="11"/>
        <v>0</v>
      </c>
      <c r="L27" s="151"/>
      <c r="M27" s="51">
        <f t="shared" si="12"/>
        <v>0</v>
      </c>
      <c r="N27" s="69"/>
      <c r="O27" s="51">
        <f t="shared" si="13"/>
        <v>0</v>
      </c>
      <c r="P27" s="69"/>
      <c r="Q27" s="51">
        <f t="shared" si="14"/>
        <v>0</v>
      </c>
      <c r="R27" s="124"/>
      <c r="S27" s="51">
        <f t="shared" si="15"/>
        <v>0</v>
      </c>
      <c r="T27" s="140"/>
      <c r="U27" s="51">
        <f t="shared" si="16"/>
        <v>0</v>
      </c>
      <c r="V27" s="161"/>
      <c r="W27" s="51">
        <f t="shared" si="17"/>
        <v>0</v>
      </c>
      <c r="X27" s="177">
        <v>10</v>
      </c>
      <c r="Y27" s="171">
        <f t="shared" si="9"/>
        <v>8</v>
      </c>
      <c r="Z27" s="12" t="s">
        <v>388</v>
      </c>
      <c r="AA27" s="27" t="s">
        <v>6</v>
      </c>
      <c r="AB27" s="176"/>
    </row>
    <row r="28" spans="1:28" s="172" customFormat="1" ht="15.75">
      <c r="A28" s="25">
        <v>16</v>
      </c>
      <c r="B28" s="173">
        <v>969</v>
      </c>
      <c r="C28" s="173">
        <v>101228</v>
      </c>
      <c r="D28" s="173" t="s">
        <v>46</v>
      </c>
      <c r="E28" s="174" t="s">
        <v>389</v>
      </c>
      <c r="F28" s="174" t="s">
        <v>390</v>
      </c>
      <c r="G28" s="47">
        <f t="shared" si="0"/>
        <v>6</v>
      </c>
      <c r="H28" s="139"/>
      <c r="I28" s="51">
        <f t="shared" si="10"/>
        <v>0</v>
      </c>
      <c r="J28" s="141"/>
      <c r="K28" s="51">
        <f t="shared" si="11"/>
        <v>0</v>
      </c>
      <c r="L28" s="151"/>
      <c r="M28" s="51">
        <f t="shared" si="12"/>
        <v>0</v>
      </c>
      <c r="N28" s="139"/>
      <c r="O28" s="51">
        <f t="shared" si="13"/>
        <v>0</v>
      </c>
      <c r="P28" s="139"/>
      <c r="Q28" s="51">
        <f t="shared" si="14"/>
        <v>0</v>
      </c>
      <c r="R28" s="139"/>
      <c r="S28" s="51">
        <f t="shared" si="15"/>
        <v>0</v>
      </c>
      <c r="T28" s="140"/>
      <c r="U28" s="51">
        <f t="shared" si="16"/>
        <v>0</v>
      </c>
      <c r="V28" s="146"/>
      <c r="W28" s="51">
        <f t="shared" si="17"/>
        <v>0</v>
      </c>
      <c r="X28" s="177">
        <v>11</v>
      </c>
      <c r="Y28" s="171">
        <f t="shared" si="9"/>
        <v>6</v>
      </c>
      <c r="Z28" s="174"/>
      <c r="AA28" s="175" t="s">
        <v>5</v>
      </c>
      <c r="AB28" s="176"/>
    </row>
    <row r="31" spans="5:28" ht="21" customHeight="1">
      <c r="E31" s="23"/>
      <c r="G31" s="221" t="s">
        <v>394</v>
      </c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AB31" s="10"/>
    </row>
  </sheetData>
  <sheetProtection/>
  <mergeCells count="3">
    <mergeCell ref="P7:Q7"/>
    <mergeCell ref="T4:W4"/>
    <mergeCell ref="G31:T31"/>
  </mergeCells>
  <printOptions horizontalCentered="1"/>
  <pageMargins left="0.5" right="0.5" top="1" bottom="1" header="0.5" footer="0.5"/>
  <pageSetup fitToHeight="1" fitToWidth="1" horizontalDpi="600" verticalDpi="600" orientation="landscape" paperSize="3" scale="58" r:id="rId1"/>
  <headerFooter alignWithMargins="0">
    <oddHeader>&amp;C&amp;24 600 NOV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1.00390625" style="26" customWidth="1"/>
    <col min="2" max="2" width="8.7109375" style="2" bestFit="1" customWidth="1"/>
    <col min="3" max="3" width="9.28125" style="2" bestFit="1" customWidth="1"/>
    <col min="4" max="4" width="9.7109375" style="2" bestFit="1" customWidth="1"/>
    <col min="5" max="5" width="13.00390625" style="8" bestFit="1" customWidth="1"/>
    <col min="6" max="6" width="16.28125" style="8" bestFit="1" customWidth="1"/>
    <col min="7" max="7" width="18.421875" style="8" customWidth="1"/>
    <col min="8" max="25" width="7.7109375" style="8" customWidth="1"/>
    <col min="26" max="26" width="15.28125" style="8" bestFit="1" customWidth="1"/>
    <col min="27" max="27" width="9.421875" style="29" bestFit="1" customWidth="1"/>
    <col min="28" max="28" width="106.28125" style="14" customWidth="1"/>
    <col min="29" max="29" width="0.13671875" style="8" customWidth="1"/>
    <col min="30" max="16384" width="9.140625" style="8" customWidth="1"/>
  </cols>
  <sheetData>
    <row r="1" spans="1:25" ht="15.75">
      <c r="A1" s="40"/>
      <c r="B1" s="40"/>
      <c r="C1" s="43" t="s">
        <v>193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0"/>
      <c r="B2" s="40"/>
      <c r="C2" s="43" t="s">
        <v>194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5.75">
      <c r="A3" s="40"/>
      <c r="B3" s="40"/>
      <c r="C3" s="43" t="s">
        <v>195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38"/>
      <c r="Y3" s="38"/>
    </row>
    <row r="4" spans="1:25" ht="15.75">
      <c r="A4" s="12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8"/>
      <c r="S4" s="38"/>
      <c r="T4" s="219" t="s">
        <v>348</v>
      </c>
      <c r="U4" s="219"/>
      <c r="V4" s="219"/>
      <c r="W4" s="219"/>
      <c r="X4" s="38"/>
      <c r="Y4" s="38"/>
    </row>
    <row r="5" spans="1:25" ht="15.75">
      <c r="A5" s="40"/>
      <c r="B5" s="40"/>
      <c r="C5" s="45" t="s">
        <v>236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9"/>
      <c r="P5" s="40"/>
      <c r="Q5" s="40"/>
      <c r="R5" s="38"/>
      <c r="S5" s="38"/>
      <c r="T5" s="38" t="str">
        <f>'[2]450 Expert'!$T$5</f>
        <v>SPEED</v>
      </c>
      <c r="U5" s="38"/>
      <c r="V5" s="159" t="s">
        <v>196</v>
      </c>
      <c r="W5" s="38"/>
      <c r="X5" s="159" t="s">
        <v>346</v>
      </c>
      <c r="Y5" s="38"/>
    </row>
    <row r="6" spans="1:25" ht="15.75">
      <c r="A6" s="40"/>
      <c r="B6" s="40"/>
      <c r="C6" s="40"/>
      <c r="D6" s="40"/>
      <c r="E6" s="40"/>
      <c r="F6" s="40"/>
      <c r="G6" s="40"/>
      <c r="H6" s="39"/>
      <c r="I6" s="39"/>
      <c r="J6" s="56"/>
      <c r="K6" s="54"/>
      <c r="L6" s="54"/>
      <c r="M6" s="54"/>
      <c r="N6" s="39"/>
      <c r="O6" s="39"/>
      <c r="P6" s="56"/>
      <c r="Q6" s="39"/>
      <c r="R6" s="38"/>
      <c r="S6" s="38"/>
      <c r="T6" s="38" t="str">
        <f>'[2]450 Expert'!$T$6</f>
        <v>WAY</v>
      </c>
      <c r="U6" s="38"/>
      <c r="V6" s="159" t="s">
        <v>189</v>
      </c>
      <c r="W6" s="38"/>
      <c r="X6" s="159" t="s">
        <v>347</v>
      </c>
      <c r="Y6" s="38"/>
    </row>
    <row r="7" spans="1:28" ht="15.75">
      <c r="A7" s="15" t="s">
        <v>173</v>
      </c>
      <c r="B7" s="3" t="s">
        <v>24</v>
      </c>
      <c r="C7" s="3" t="s">
        <v>0</v>
      </c>
      <c r="D7" s="3" t="s">
        <v>17</v>
      </c>
      <c r="E7" s="3" t="s">
        <v>53</v>
      </c>
      <c r="F7" s="3" t="s">
        <v>52</v>
      </c>
      <c r="G7" s="3" t="s">
        <v>180</v>
      </c>
      <c r="H7" s="68" t="s">
        <v>250</v>
      </c>
      <c r="I7" s="67"/>
      <c r="J7" s="66" t="s">
        <v>277</v>
      </c>
      <c r="K7" s="67"/>
      <c r="L7" s="127" t="s">
        <v>278</v>
      </c>
      <c r="M7" s="128"/>
      <c r="N7" s="66" t="s">
        <v>279</v>
      </c>
      <c r="O7" s="67"/>
      <c r="P7" s="66" t="s">
        <v>285</v>
      </c>
      <c r="Q7" s="67"/>
      <c r="R7" s="126" t="s">
        <v>281</v>
      </c>
      <c r="S7" s="128"/>
      <c r="T7" s="50" t="s">
        <v>282</v>
      </c>
      <c r="U7" s="49"/>
      <c r="V7" s="126" t="s">
        <v>283</v>
      </c>
      <c r="W7" s="128"/>
      <c r="X7" s="66" t="s">
        <v>345</v>
      </c>
      <c r="Y7" s="67"/>
      <c r="Z7" s="3" t="s">
        <v>54</v>
      </c>
      <c r="AA7" s="24" t="s">
        <v>1</v>
      </c>
      <c r="AB7" s="13" t="s">
        <v>2</v>
      </c>
    </row>
    <row r="8" spans="1:28" ht="15.75">
      <c r="A8" s="81"/>
      <c r="B8" s="82"/>
      <c r="C8" s="82"/>
      <c r="D8" s="82"/>
      <c r="E8" s="82"/>
      <c r="F8" s="82"/>
      <c r="G8" s="83"/>
      <c r="Z8" s="82"/>
      <c r="AA8" s="91"/>
      <c r="AB8" s="96"/>
    </row>
    <row r="9" spans="1:28" ht="15.75">
      <c r="A9" s="61"/>
      <c r="B9" s="75"/>
      <c r="C9" s="75"/>
      <c r="D9" s="75"/>
      <c r="E9" s="75"/>
      <c r="F9" s="75"/>
      <c r="G9" s="80"/>
      <c r="H9" s="51" t="s">
        <v>182</v>
      </c>
      <c r="I9" s="51" t="s">
        <v>183</v>
      </c>
      <c r="J9" s="51" t="s">
        <v>182</v>
      </c>
      <c r="K9" s="51" t="s">
        <v>183</v>
      </c>
      <c r="L9" s="51" t="s">
        <v>182</v>
      </c>
      <c r="M9" s="51" t="s">
        <v>183</v>
      </c>
      <c r="N9" s="51" t="s">
        <v>182</v>
      </c>
      <c r="O9" s="51" t="s">
        <v>183</v>
      </c>
      <c r="P9" s="51" t="s">
        <v>182</v>
      </c>
      <c r="Q9" s="51" t="s">
        <v>183</v>
      </c>
      <c r="R9" s="51" t="s">
        <v>182</v>
      </c>
      <c r="S9" s="51" t="s">
        <v>183</v>
      </c>
      <c r="T9" s="51" t="s">
        <v>182</v>
      </c>
      <c r="U9" s="51" t="s">
        <v>183</v>
      </c>
      <c r="V9" s="51" t="s">
        <v>182</v>
      </c>
      <c r="W9" s="51" t="s">
        <v>183</v>
      </c>
      <c r="X9" s="51" t="s">
        <v>182</v>
      </c>
      <c r="Y9" s="51" t="s">
        <v>183</v>
      </c>
      <c r="Z9" s="76"/>
      <c r="AA9" s="77"/>
      <c r="AB9" s="78"/>
    </row>
    <row r="10" spans="1:28" ht="15.75">
      <c r="A10" s="167">
        <v>1</v>
      </c>
      <c r="B10" s="17">
        <v>18</v>
      </c>
      <c r="C10" s="17">
        <v>101037</v>
      </c>
      <c r="D10" s="4" t="s">
        <v>48</v>
      </c>
      <c r="E10" s="18" t="s">
        <v>58</v>
      </c>
      <c r="F10" s="18" t="s">
        <v>76</v>
      </c>
      <c r="G10" s="47">
        <f aca="true" t="shared" si="0" ref="G10:G27">I10+K10+M10+O10+Q10+S10+U10+W10+Y10</f>
        <v>109</v>
      </c>
      <c r="H10" s="69">
        <v>3</v>
      </c>
      <c r="I10" s="51">
        <f aca="true" t="shared" si="1" ref="I10:I27"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141"/>
      <c r="K10" s="51">
        <f aca="true" t="shared" si="2" ref="K10:K27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148">
        <v>3</v>
      </c>
      <c r="M10" s="51">
        <f aca="true" t="shared" si="3" ref="M10:M22"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114">
        <v>4</v>
      </c>
      <c r="O10" s="51">
        <f aca="true" t="shared" si="4" ref="O10:O27">IF($N10=1,23,IF($N10=2,20,IF($N10=3,18,IF($N10=4,16,IF($N10=5,14,IF($N10=6,12,IF($N10=7,11,IF($N10=8,10,0))))))))+IF($N10=9,9,IF($N10=10,8,IF($N10=11,6,IF($N10=12,5,IF($N10=13,4,IF($N10=14,3,IF($N10=15,2,0)))))))+IF($N10=16,1,IF($N10=17,0,0))</f>
        <v>16</v>
      </c>
      <c r="P10" s="69">
        <v>2</v>
      </c>
      <c r="Q10" s="51">
        <f aca="true" t="shared" si="5" ref="Q10:Q27">IF($P10=1,23,IF($P10=2,20,IF($P10=3,18,IF($P10=4,16,IF($P10=5,14,IF($P10=6,12,IF($P10=7,11,IF($P10=8,10,0))))))))+IF($P10=9,9,IF($P10=10,8,IF($P10=11,6,IF($P10=12,5,IF($P10=13,4,IF($P10=14,3,IF($P10=15,2,0)))))))+IF($P10=16,1,IF($P10=17,0,0))</f>
        <v>20</v>
      </c>
      <c r="R10" s="148">
        <v>1</v>
      </c>
      <c r="S10" s="51">
        <f aca="true" t="shared" si="6" ref="S10:S22"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71"/>
      <c r="U10" s="51">
        <f aca="true" t="shared" si="7" ref="U10:U22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60"/>
      <c r="W10" s="51">
        <f aca="true" t="shared" si="8" ref="W10:W22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70">
        <v>5</v>
      </c>
      <c r="Y10" s="51">
        <f aca="true" t="shared" si="9" ref="Y10:Y27">IF($X10=1,23,IF($X10=2,20,IF($X10=3,18,IF($X10=4,16,IF($X10=5,14,IF($X10=6,12,IF($X10=7,11,IF($X10=8,10,0))))))))+IF($X10=9,9,IF($X10=10,8,IF($X10=11,6,IF($X10=12,5,IF($X10=13,4,IF($X10=14,3,IF($X10=15,2,0)))))))+IF($X10=16,1,IF($X10=17,0,0))</f>
        <v>14</v>
      </c>
      <c r="Z10" s="18" t="s">
        <v>61</v>
      </c>
      <c r="AA10" s="28" t="s">
        <v>6</v>
      </c>
      <c r="AB10" s="21" t="s">
        <v>269</v>
      </c>
    </row>
    <row r="11" spans="1:28" ht="15.75">
      <c r="A11" s="167">
        <v>2</v>
      </c>
      <c r="B11" s="4">
        <v>60</v>
      </c>
      <c r="C11" s="17">
        <v>101015</v>
      </c>
      <c r="D11" s="17" t="s">
        <v>48</v>
      </c>
      <c r="E11" s="1" t="s">
        <v>91</v>
      </c>
      <c r="F11" s="1" t="s">
        <v>92</v>
      </c>
      <c r="G11" s="47">
        <f t="shared" si="0"/>
        <v>103</v>
      </c>
      <c r="H11" s="110">
        <v>6</v>
      </c>
      <c r="I11" s="51">
        <f t="shared" si="1"/>
        <v>12</v>
      </c>
      <c r="J11" s="142"/>
      <c r="K11" s="51">
        <f t="shared" si="2"/>
        <v>0</v>
      </c>
      <c r="L11" s="148">
        <v>2</v>
      </c>
      <c r="M11" s="51">
        <f t="shared" si="3"/>
        <v>20</v>
      </c>
      <c r="N11" s="114">
        <v>1</v>
      </c>
      <c r="O11" s="51">
        <f t="shared" si="4"/>
        <v>23</v>
      </c>
      <c r="P11" s="110">
        <v>5</v>
      </c>
      <c r="Q11" s="51">
        <f t="shared" si="5"/>
        <v>14</v>
      </c>
      <c r="R11" s="148">
        <v>3</v>
      </c>
      <c r="S11" s="51">
        <f t="shared" si="6"/>
        <v>18</v>
      </c>
      <c r="T11" s="71"/>
      <c r="U11" s="51">
        <f t="shared" si="7"/>
        <v>0</v>
      </c>
      <c r="V11" s="160"/>
      <c r="W11" s="51">
        <f t="shared" si="8"/>
        <v>0</v>
      </c>
      <c r="X11" s="170">
        <v>4</v>
      </c>
      <c r="Y11" s="51">
        <f t="shared" si="9"/>
        <v>16</v>
      </c>
      <c r="Z11" s="1" t="s">
        <v>61</v>
      </c>
      <c r="AA11" s="27" t="s">
        <v>6</v>
      </c>
      <c r="AB11" s="13" t="s">
        <v>164</v>
      </c>
    </row>
    <row r="12" spans="1:28" ht="15.75">
      <c r="A12" s="167">
        <v>3</v>
      </c>
      <c r="B12" s="4">
        <v>45</v>
      </c>
      <c r="C12" s="4">
        <v>100232</v>
      </c>
      <c r="D12" s="17" t="s">
        <v>48</v>
      </c>
      <c r="E12" s="1" t="s">
        <v>105</v>
      </c>
      <c r="F12" s="1" t="s">
        <v>74</v>
      </c>
      <c r="G12" s="47">
        <f t="shared" si="0"/>
        <v>93</v>
      </c>
      <c r="H12" s="110">
        <v>2</v>
      </c>
      <c r="I12" s="51">
        <f t="shared" si="1"/>
        <v>20</v>
      </c>
      <c r="J12" s="142"/>
      <c r="K12" s="51">
        <f t="shared" si="2"/>
        <v>0</v>
      </c>
      <c r="L12" s="148">
        <v>4</v>
      </c>
      <c r="M12" s="51">
        <f t="shared" si="3"/>
        <v>16</v>
      </c>
      <c r="N12" s="114">
        <v>3</v>
      </c>
      <c r="O12" s="51">
        <f t="shared" si="4"/>
        <v>18</v>
      </c>
      <c r="P12" s="110">
        <v>1</v>
      </c>
      <c r="Q12" s="51">
        <f t="shared" si="5"/>
        <v>23</v>
      </c>
      <c r="R12" s="148">
        <v>4</v>
      </c>
      <c r="S12" s="51">
        <f t="shared" si="6"/>
        <v>16</v>
      </c>
      <c r="T12" s="71"/>
      <c r="U12" s="51">
        <f t="shared" si="7"/>
        <v>0</v>
      </c>
      <c r="V12" s="160"/>
      <c r="W12" s="51">
        <f t="shared" si="8"/>
        <v>0</v>
      </c>
      <c r="X12" s="170"/>
      <c r="Y12" s="51">
        <f t="shared" si="9"/>
        <v>0</v>
      </c>
      <c r="Z12" s="1" t="s">
        <v>73</v>
      </c>
      <c r="AA12" s="27" t="s">
        <v>6</v>
      </c>
      <c r="AB12" s="7" t="s">
        <v>22</v>
      </c>
    </row>
    <row r="13" spans="1:28" ht="15.75">
      <c r="A13" s="25">
        <v>4</v>
      </c>
      <c r="B13" s="4">
        <v>55</v>
      </c>
      <c r="C13" s="17">
        <v>101035</v>
      </c>
      <c r="D13" s="4" t="s">
        <v>48</v>
      </c>
      <c r="E13" s="1" t="s">
        <v>151</v>
      </c>
      <c r="F13" s="1" t="s">
        <v>107</v>
      </c>
      <c r="G13" s="47">
        <f t="shared" si="0"/>
        <v>90</v>
      </c>
      <c r="H13" s="110">
        <v>5</v>
      </c>
      <c r="I13" s="51">
        <f t="shared" si="1"/>
        <v>14</v>
      </c>
      <c r="J13" s="142"/>
      <c r="K13" s="51">
        <f t="shared" si="2"/>
        <v>0</v>
      </c>
      <c r="L13" s="148">
        <v>5</v>
      </c>
      <c r="M13" s="51">
        <f t="shared" si="3"/>
        <v>14</v>
      </c>
      <c r="N13" s="114">
        <v>2</v>
      </c>
      <c r="O13" s="51">
        <f t="shared" si="4"/>
        <v>20</v>
      </c>
      <c r="P13" s="110">
        <v>3</v>
      </c>
      <c r="Q13" s="51">
        <f t="shared" si="5"/>
        <v>18</v>
      </c>
      <c r="R13" s="148">
        <v>5</v>
      </c>
      <c r="S13" s="51">
        <f t="shared" si="6"/>
        <v>14</v>
      </c>
      <c r="T13" s="71"/>
      <c r="U13" s="51">
        <f t="shared" si="7"/>
        <v>0</v>
      </c>
      <c r="V13" s="160"/>
      <c r="W13" s="51">
        <f t="shared" si="8"/>
        <v>0</v>
      </c>
      <c r="X13" s="170">
        <v>8</v>
      </c>
      <c r="Y13" s="51">
        <f t="shared" si="9"/>
        <v>10</v>
      </c>
      <c r="Z13" s="1" t="s">
        <v>60</v>
      </c>
      <c r="AA13" s="27" t="s">
        <v>6</v>
      </c>
      <c r="AB13" s="13" t="s">
        <v>37</v>
      </c>
    </row>
    <row r="14" spans="1:28" ht="15.75">
      <c r="A14" s="25">
        <v>5</v>
      </c>
      <c r="B14" s="4">
        <v>6</v>
      </c>
      <c r="C14" s="4">
        <v>100602</v>
      </c>
      <c r="D14" s="4" t="s">
        <v>48</v>
      </c>
      <c r="E14" s="1" t="s">
        <v>224</v>
      </c>
      <c r="F14" s="1" t="s">
        <v>77</v>
      </c>
      <c r="G14" s="47">
        <f t="shared" si="0"/>
        <v>87</v>
      </c>
      <c r="H14" s="69">
        <v>4</v>
      </c>
      <c r="I14" s="51">
        <f t="shared" si="1"/>
        <v>16</v>
      </c>
      <c r="J14" s="141"/>
      <c r="K14" s="51">
        <f t="shared" si="2"/>
        <v>0</v>
      </c>
      <c r="L14" s="148">
        <v>1</v>
      </c>
      <c r="M14" s="51">
        <f t="shared" si="3"/>
        <v>23</v>
      </c>
      <c r="N14" s="69">
        <v>8</v>
      </c>
      <c r="O14" s="51">
        <f t="shared" si="4"/>
        <v>10</v>
      </c>
      <c r="P14" s="69">
        <v>4</v>
      </c>
      <c r="Q14" s="51">
        <f t="shared" si="5"/>
        <v>16</v>
      </c>
      <c r="R14" s="149">
        <v>7</v>
      </c>
      <c r="S14" s="51">
        <f t="shared" si="6"/>
        <v>11</v>
      </c>
      <c r="T14" s="71"/>
      <c r="U14" s="51">
        <f t="shared" si="7"/>
        <v>0</v>
      </c>
      <c r="V14" s="161"/>
      <c r="W14" s="51">
        <f t="shared" si="8"/>
        <v>0</v>
      </c>
      <c r="X14" s="170">
        <v>7</v>
      </c>
      <c r="Y14" s="51">
        <f t="shared" si="9"/>
        <v>11</v>
      </c>
      <c r="Z14" s="137" t="s">
        <v>60</v>
      </c>
      <c r="AA14" s="27"/>
      <c r="AB14" s="20" t="s">
        <v>310</v>
      </c>
    </row>
    <row r="15" spans="1:28" ht="15.75">
      <c r="A15" s="25">
        <v>6</v>
      </c>
      <c r="B15" s="4">
        <v>94</v>
      </c>
      <c r="C15" s="17" t="s">
        <v>244</v>
      </c>
      <c r="D15" s="17" t="s">
        <v>48</v>
      </c>
      <c r="E15" s="1" t="s">
        <v>210</v>
      </c>
      <c r="F15" s="1" t="s">
        <v>203</v>
      </c>
      <c r="G15" s="47">
        <f t="shared" si="0"/>
        <v>69</v>
      </c>
      <c r="H15" s="113">
        <v>1</v>
      </c>
      <c r="I15" s="51">
        <f t="shared" si="1"/>
        <v>23</v>
      </c>
      <c r="J15" s="143"/>
      <c r="K15" s="51">
        <f t="shared" si="2"/>
        <v>0</v>
      </c>
      <c r="L15" s="148"/>
      <c r="M15" s="51">
        <f t="shared" si="3"/>
        <v>0</v>
      </c>
      <c r="N15" s="115"/>
      <c r="O15" s="51">
        <f t="shared" si="4"/>
        <v>0</v>
      </c>
      <c r="P15" s="113"/>
      <c r="Q15" s="51">
        <f t="shared" si="5"/>
        <v>0</v>
      </c>
      <c r="R15" s="148">
        <v>1</v>
      </c>
      <c r="S15" s="51">
        <f t="shared" si="6"/>
        <v>23</v>
      </c>
      <c r="T15" s="74"/>
      <c r="U15" s="51">
        <f t="shared" si="7"/>
        <v>0</v>
      </c>
      <c r="V15" s="160"/>
      <c r="W15" s="51">
        <f t="shared" si="8"/>
        <v>0</v>
      </c>
      <c r="X15" s="177">
        <v>1</v>
      </c>
      <c r="Y15" s="51">
        <f t="shared" si="9"/>
        <v>23</v>
      </c>
      <c r="Z15" s="1"/>
      <c r="AA15" s="27"/>
      <c r="AB15" s="13"/>
    </row>
    <row r="16" spans="1:28" ht="15.75">
      <c r="A16" s="25">
        <v>7</v>
      </c>
      <c r="B16" s="4">
        <v>2</v>
      </c>
      <c r="C16" s="17">
        <v>101027</v>
      </c>
      <c r="D16" s="4" t="s">
        <v>48</v>
      </c>
      <c r="E16" s="1" t="s">
        <v>148</v>
      </c>
      <c r="F16" s="1" t="s">
        <v>149</v>
      </c>
      <c r="G16" s="47">
        <f t="shared" si="0"/>
        <v>66</v>
      </c>
      <c r="H16" s="111">
        <v>8</v>
      </c>
      <c r="I16" s="51">
        <f t="shared" si="1"/>
        <v>10</v>
      </c>
      <c r="J16" s="142"/>
      <c r="K16" s="51">
        <f t="shared" si="2"/>
        <v>0</v>
      </c>
      <c r="L16" s="148"/>
      <c r="M16" s="51">
        <f t="shared" si="3"/>
        <v>0</v>
      </c>
      <c r="N16" s="114">
        <v>5</v>
      </c>
      <c r="O16" s="51">
        <f t="shared" si="4"/>
        <v>14</v>
      </c>
      <c r="P16" s="110">
        <v>6</v>
      </c>
      <c r="Q16" s="51">
        <f t="shared" si="5"/>
        <v>12</v>
      </c>
      <c r="R16" s="149">
        <v>8</v>
      </c>
      <c r="S16" s="51">
        <f t="shared" si="6"/>
        <v>10</v>
      </c>
      <c r="T16" s="72"/>
      <c r="U16" s="51">
        <f t="shared" si="7"/>
        <v>0</v>
      </c>
      <c r="V16" s="161"/>
      <c r="W16" s="51">
        <f t="shared" si="8"/>
        <v>0</v>
      </c>
      <c r="X16" s="170">
        <v>2</v>
      </c>
      <c r="Y16" s="51">
        <f t="shared" si="9"/>
        <v>20</v>
      </c>
      <c r="Z16" s="1" t="s">
        <v>61</v>
      </c>
      <c r="AA16" s="27" t="s">
        <v>5</v>
      </c>
      <c r="AB16" s="13" t="s">
        <v>32</v>
      </c>
    </row>
    <row r="17" spans="1:28" ht="15.75">
      <c r="A17" s="25">
        <v>8</v>
      </c>
      <c r="B17" s="17">
        <v>46</v>
      </c>
      <c r="C17" s="17">
        <v>100585</v>
      </c>
      <c r="D17" s="4" t="s">
        <v>48</v>
      </c>
      <c r="E17" s="18" t="s">
        <v>79</v>
      </c>
      <c r="F17" s="18" t="s">
        <v>80</v>
      </c>
      <c r="G17" s="47">
        <f t="shared" si="0"/>
        <v>42</v>
      </c>
      <c r="H17" s="69">
        <v>10</v>
      </c>
      <c r="I17" s="51">
        <f t="shared" si="1"/>
        <v>8</v>
      </c>
      <c r="J17" s="141"/>
      <c r="K17" s="51">
        <f t="shared" si="2"/>
        <v>0</v>
      </c>
      <c r="L17" s="148"/>
      <c r="M17" s="51">
        <f t="shared" si="3"/>
        <v>0</v>
      </c>
      <c r="N17" s="114">
        <v>9</v>
      </c>
      <c r="O17" s="51">
        <f t="shared" si="4"/>
        <v>9</v>
      </c>
      <c r="P17" s="69">
        <v>9</v>
      </c>
      <c r="Q17" s="51">
        <f t="shared" si="5"/>
        <v>9</v>
      </c>
      <c r="R17" s="148">
        <v>10</v>
      </c>
      <c r="S17" s="51">
        <f t="shared" si="6"/>
        <v>8</v>
      </c>
      <c r="T17" s="71"/>
      <c r="U17" s="51">
        <f t="shared" si="7"/>
        <v>0</v>
      </c>
      <c r="V17" s="160"/>
      <c r="W17" s="51">
        <f t="shared" si="8"/>
        <v>0</v>
      </c>
      <c r="X17" s="170">
        <v>10</v>
      </c>
      <c r="Y17" s="51">
        <f t="shared" si="9"/>
        <v>8</v>
      </c>
      <c r="Z17" s="18" t="s">
        <v>78</v>
      </c>
      <c r="AA17" s="28" t="s">
        <v>3</v>
      </c>
      <c r="AB17" s="21" t="s">
        <v>308</v>
      </c>
    </row>
    <row r="18" spans="1:28" ht="15.75">
      <c r="A18" s="25">
        <v>9</v>
      </c>
      <c r="B18" s="147">
        <v>12</v>
      </c>
      <c r="C18" s="4" t="s">
        <v>244</v>
      </c>
      <c r="D18" s="4" t="s">
        <v>48</v>
      </c>
      <c r="E18" s="12" t="s">
        <v>141</v>
      </c>
      <c r="F18" s="12" t="s">
        <v>137</v>
      </c>
      <c r="G18" s="47">
        <f t="shared" si="0"/>
        <v>39</v>
      </c>
      <c r="H18" s="69"/>
      <c r="I18" s="51">
        <f t="shared" si="1"/>
        <v>0</v>
      </c>
      <c r="J18" s="141"/>
      <c r="K18" s="51">
        <f t="shared" si="2"/>
        <v>0</v>
      </c>
      <c r="L18" s="148">
        <v>7</v>
      </c>
      <c r="M18" s="51">
        <f t="shared" si="3"/>
        <v>11</v>
      </c>
      <c r="N18" s="114">
        <v>7</v>
      </c>
      <c r="O18" s="51">
        <f t="shared" si="4"/>
        <v>11</v>
      </c>
      <c r="P18" s="110">
        <v>7</v>
      </c>
      <c r="Q18" s="51">
        <f t="shared" si="5"/>
        <v>11</v>
      </c>
      <c r="R18" s="148">
        <v>11</v>
      </c>
      <c r="S18" s="51">
        <f t="shared" si="6"/>
        <v>6</v>
      </c>
      <c r="T18" s="71"/>
      <c r="U18" s="51">
        <f t="shared" si="7"/>
        <v>0</v>
      </c>
      <c r="V18" s="160"/>
      <c r="W18" s="51">
        <f t="shared" si="8"/>
        <v>0</v>
      </c>
      <c r="X18" s="170"/>
      <c r="Y18" s="51">
        <f t="shared" si="9"/>
        <v>0</v>
      </c>
      <c r="Z18" s="12" t="s">
        <v>135</v>
      </c>
      <c r="AA18" s="27" t="s">
        <v>11</v>
      </c>
      <c r="AB18" s="7" t="s">
        <v>19</v>
      </c>
    </row>
    <row r="19" spans="1:28" ht="15.75">
      <c r="A19" s="25">
        <v>10</v>
      </c>
      <c r="B19" s="4">
        <v>26</v>
      </c>
      <c r="C19" s="17">
        <v>101029</v>
      </c>
      <c r="D19" s="4" t="s">
        <v>48</v>
      </c>
      <c r="E19" s="12" t="s">
        <v>103</v>
      </c>
      <c r="F19" s="12" t="s">
        <v>104</v>
      </c>
      <c r="G19" s="47">
        <f t="shared" si="0"/>
        <v>38</v>
      </c>
      <c r="H19" s="110">
        <v>11</v>
      </c>
      <c r="I19" s="51">
        <f t="shared" si="1"/>
        <v>6</v>
      </c>
      <c r="J19" s="142"/>
      <c r="K19" s="51">
        <f t="shared" si="2"/>
        <v>0</v>
      </c>
      <c r="L19" s="148">
        <v>8</v>
      </c>
      <c r="M19" s="51">
        <f t="shared" si="3"/>
        <v>10</v>
      </c>
      <c r="N19" s="114">
        <v>10</v>
      </c>
      <c r="O19" s="51">
        <f t="shared" si="4"/>
        <v>8</v>
      </c>
      <c r="P19" s="110">
        <v>8</v>
      </c>
      <c r="Q19" s="51">
        <f t="shared" si="5"/>
        <v>10</v>
      </c>
      <c r="R19" s="148"/>
      <c r="S19" s="51">
        <f t="shared" si="6"/>
        <v>0</v>
      </c>
      <c r="T19" s="71"/>
      <c r="U19" s="51">
        <f t="shared" si="7"/>
        <v>0</v>
      </c>
      <c r="V19" s="160"/>
      <c r="W19" s="51">
        <f t="shared" si="8"/>
        <v>0</v>
      </c>
      <c r="X19" s="170">
        <v>13</v>
      </c>
      <c r="Y19" s="51">
        <f t="shared" si="9"/>
        <v>4</v>
      </c>
      <c r="Z19" s="12" t="s">
        <v>150</v>
      </c>
      <c r="AA19" s="27" t="s">
        <v>6</v>
      </c>
      <c r="AB19" s="13" t="s">
        <v>25</v>
      </c>
    </row>
    <row r="20" spans="1:28" ht="15.75">
      <c r="A20" s="25">
        <v>10</v>
      </c>
      <c r="B20" s="17">
        <v>277</v>
      </c>
      <c r="C20" s="17">
        <v>101038</v>
      </c>
      <c r="D20" s="4" t="s">
        <v>48</v>
      </c>
      <c r="E20" s="137" t="s">
        <v>294</v>
      </c>
      <c r="F20" s="137" t="s">
        <v>267</v>
      </c>
      <c r="G20" s="47">
        <f t="shared" si="0"/>
        <v>38</v>
      </c>
      <c r="H20" s="69">
        <v>9</v>
      </c>
      <c r="I20" s="51">
        <f t="shared" si="1"/>
        <v>9</v>
      </c>
      <c r="J20" s="141"/>
      <c r="K20" s="51">
        <f t="shared" si="2"/>
        <v>0</v>
      </c>
      <c r="L20" s="148">
        <v>9</v>
      </c>
      <c r="M20" s="51">
        <f t="shared" si="3"/>
        <v>9</v>
      </c>
      <c r="N20" s="114">
        <v>11</v>
      </c>
      <c r="O20" s="51">
        <f t="shared" si="4"/>
        <v>6</v>
      </c>
      <c r="P20" s="69"/>
      <c r="Q20" s="51">
        <f t="shared" si="5"/>
        <v>0</v>
      </c>
      <c r="R20" s="148">
        <v>9</v>
      </c>
      <c r="S20" s="51">
        <f t="shared" si="6"/>
        <v>9</v>
      </c>
      <c r="T20" s="71"/>
      <c r="U20" s="51">
        <f t="shared" si="7"/>
        <v>0</v>
      </c>
      <c r="V20" s="160"/>
      <c r="W20" s="51">
        <f t="shared" si="8"/>
        <v>0</v>
      </c>
      <c r="X20" s="170">
        <v>12</v>
      </c>
      <c r="Y20" s="51">
        <f t="shared" si="9"/>
        <v>5</v>
      </c>
      <c r="Z20" s="137" t="s">
        <v>270</v>
      </c>
      <c r="AA20" s="28" t="s">
        <v>3</v>
      </c>
      <c r="AB20" s="20" t="s">
        <v>271</v>
      </c>
    </row>
    <row r="21" spans="1:28" ht="15.75">
      <c r="A21" s="25">
        <v>11</v>
      </c>
      <c r="B21" s="4">
        <v>71</v>
      </c>
      <c r="C21" s="4">
        <v>101094</v>
      </c>
      <c r="D21" s="4" t="s">
        <v>48</v>
      </c>
      <c r="E21" s="1" t="s">
        <v>330</v>
      </c>
      <c r="F21" s="1" t="s">
        <v>331</v>
      </c>
      <c r="G21" s="47">
        <f t="shared" si="0"/>
        <v>33</v>
      </c>
      <c r="H21" s="69"/>
      <c r="I21" s="51">
        <f t="shared" si="1"/>
        <v>0</v>
      </c>
      <c r="J21" s="141"/>
      <c r="K21" s="51">
        <f t="shared" si="2"/>
        <v>0</v>
      </c>
      <c r="L21" s="131"/>
      <c r="M21" s="51">
        <f t="shared" si="3"/>
        <v>0</v>
      </c>
      <c r="N21" s="69">
        <v>6</v>
      </c>
      <c r="O21" s="51">
        <f t="shared" si="4"/>
        <v>12</v>
      </c>
      <c r="P21" s="69"/>
      <c r="Q21" s="51">
        <f t="shared" si="5"/>
        <v>0</v>
      </c>
      <c r="R21" s="131">
        <v>6</v>
      </c>
      <c r="S21" s="51">
        <f t="shared" si="6"/>
        <v>12</v>
      </c>
      <c r="T21" s="71"/>
      <c r="U21" s="51">
        <f t="shared" si="7"/>
        <v>0</v>
      </c>
      <c r="V21" s="141"/>
      <c r="W21" s="51">
        <f t="shared" si="8"/>
        <v>0</v>
      </c>
      <c r="X21" s="170">
        <v>9</v>
      </c>
      <c r="Y21" s="51">
        <f t="shared" si="9"/>
        <v>9</v>
      </c>
      <c r="Z21" s="1" t="s">
        <v>326</v>
      </c>
      <c r="AA21" s="27" t="s">
        <v>3</v>
      </c>
      <c r="AB21" s="13"/>
    </row>
    <row r="22" spans="1:28" ht="15.75">
      <c r="A22" s="25">
        <v>12</v>
      </c>
      <c r="B22" s="17">
        <v>32</v>
      </c>
      <c r="C22" s="17">
        <v>101024</v>
      </c>
      <c r="D22" s="17" t="s">
        <v>48</v>
      </c>
      <c r="E22" s="137" t="s">
        <v>265</v>
      </c>
      <c r="F22" s="137" t="s">
        <v>266</v>
      </c>
      <c r="G22" s="47">
        <f t="shared" si="0"/>
        <v>28</v>
      </c>
      <c r="H22" s="69">
        <v>7</v>
      </c>
      <c r="I22" s="51">
        <f t="shared" si="1"/>
        <v>11</v>
      </c>
      <c r="J22" s="141"/>
      <c r="K22" s="51">
        <f t="shared" si="2"/>
        <v>0</v>
      </c>
      <c r="L22" s="148">
        <v>6</v>
      </c>
      <c r="M22" s="51">
        <f t="shared" si="3"/>
        <v>12</v>
      </c>
      <c r="N22" s="114">
        <v>12</v>
      </c>
      <c r="O22" s="51">
        <f t="shared" si="4"/>
        <v>5</v>
      </c>
      <c r="P22" s="69"/>
      <c r="Q22" s="51">
        <f t="shared" si="5"/>
        <v>0</v>
      </c>
      <c r="R22" s="148"/>
      <c r="S22" s="51">
        <f t="shared" si="6"/>
        <v>0</v>
      </c>
      <c r="T22" s="71"/>
      <c r="U22" s="51">
        <f t="shared" si="7"/>
        <v>0</v>
      </c>
      <c r="V22" s="160"/>
      <c r="W22" s="51">
        <f t="shared" si="8"/>
        <v>0</v>
      </c>
      <c r="X22" s="170"/>
      <c r="Y22" s="51">
        <f t="shared" si="9"/>
        <v>0</v>
      </c>
      <c r="Z22" s="137" t="s">
        <v>309</v>
      </c>
      <c r="AA22" s="28" t="s">
        <v>30</v>
      </c>
      <c r="AB22" s="20" t="s">
        <v>268</v>
      </c>
    </row>
    <row r="23" spans="1:28" ht="15.75">
      <c r="A23" s="25">
        <v>13</v>
      </c>
      <c r="B23" s="4">
        <v>10</v>
      </c>
      <c r="C23" s="4">
        <v>101169</v>
      </c>
      <c r="D23" s="4" t="s">
        <v>400</v>
      </c>
      <c r="E23" s="1" t="s">
        <v>332</v>
      </c>
      <c r="F23" s="1" t="s">
        <v>401</v>
      </c>
      <c r="G23" s="47">
        <f t="shared" si="0"/>
        <v>20</v>
      </c>
      <c r="H23" s="110"/>
      <c r="I23" s="51">
        <f t="shared" si="1"/>
        <v>0</v>
      </c>
      <c r="J23" s="141"/>
      <c r="K23" s="51">
        <f t="shared" si="2"/>
        <v>0</v>
      </c>
      <c r="L23" s="122"/>
      <c r="M23" s="1"/>
      <c r="N23" s="69"/>
      <c r="O23" s="51">
        <f t="shared" si="4"/>
        <v>0</v>
      </c>
      <c r="P23" s="69"/>
      <c r="Q23" s="51">
        <f t="shared" si="5"/>
        <v>0</v>
      </c>
      <c r="R23" s="148"/>
      <c r="S23" s="1"/>
      <c r="T23" s="71"/>
      <c r="U23" s="1"/>
      <c r="V23" s="160"/>
      <c r="W23" s="1"/>
      <c r="X23" s="170">
        <v>2</v>
      </c>
      <c r="Y23" s="51">
        <f t="shared" si="9"/>
        <v>20</v>
      </c>
      <c r="Z23" s="1" t="s">
        <v>402</v>
      </c>
      <c r="AA23" s="27" t="s">
        <v>6</v>
      </c>
      <c r="AB23" s="13"/>
    </row>
    <row r="24" spans="1:28" ht="15.75">
      <c r="A24" s="25">
        <v>14</v>
      </c>
      <c r="B24" s="4">
        <v>21</v>
      </c>
      <c r="C24" s="4">
        <v>101010</v>
      </c>
      <c r="D24" s="4" t="s">
        <v>48</v>
      </c>
      <c r="E24" s="1" t="s">
        <v>97</v>
      </c>
      <c r="F24" s="1" t="s">
        <v>230</v>
      </c>
      <c r="G24" s="47">
        <f t="shared" si="0"/>
        <v>18</v>
      </c>
      <c r="H24" s="110"/>
      <c r="I24" s="51">
        <f t="shared" si="1"/>
        <v>0</v>
      </c>
      <c r="J24" s="141"/>
      <c r="K24" s="51">
        <f t="shared" si="2"/>
        <v>0</v>
      </c>
      <c r="L24" s="122"/>
      <c r="M24" s="51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69"/>
      <c r="O24" s="51">
        <f t="shared" si="4"/>
        <v>0</v>
      </c>
      <c r="P24" s="69"/>
      <c r="Q24" s="51">
        <f t="shared" si="5"/>
        <v>0</v>
      </c>
      <c r="R24" s="148"/>
      <c r="S24" s="51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71"/>
      <c r="U24" s="51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60"/>
      <c r="W24" s="51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70">
        <v>3</v>
      </c>
      <c r="Y24" s="51">
        <f t="shared" si="9"/>
        <v>18</v>
      </c>
      <c r="Z24" s="1"/>
      <c r="AA24" s="27"/>
      <c r="AB24" s="13"/>
    </row>
    <row r="25" spans="1:28" ht="15.75">
      <c r="A25" s="25">
        <v>15</v>
      </c>
      <c r="B25" s="4">
        <v>47</v>
      </c>
      <c r="C25" s="4">
        <v>101180</v>
      </c>
      <c r="D25" s="4" t="s">
        <v>400</v>
      </c>
      <c r="E25" s="1" t="s">
        <v>403</v>
      </c>
      <c r="F25" s="1" t="s">
        <v>404</v>
      </c>
      <c r="G25" s="47">
        <f t="shared" si="0"/>
        <v>6</v>
      </c>
      <c r="H25" s="110"/>
      <c r="I25" s="51">
        <f t="shared" si="1"/>
        <v>0</v>
      </c>
      <c r="J25" s="141"/>
      <c r="K25" s="51">
        <f t="shared" si="2"/>
        <v>0</v>
      </c>
      <c r="L25" s="122"/>
      <c r="M25" s="1"/>
      <c r="N25" s="69"/>
      <c r="O25" s="51">
        <f t="shared" si="4"/>
        <v>0</v>
      </c>
      <c r="P25" s="69"/>
      <c r="Q25" s="51">
        <f t="shared" si="5"/>
        <v>0</v>
      </c>
      <c r="R25" s="148"/>
      <c r="S25" s="1"/>
      <c r="T25" s="71"/>
      <c r="U25" s="1"/>
      <c r="V25" s="160"/>
      <c r="W25" s="1"/>
      <c r="X25" s="170">
        <v>11</v>
      </c>
      <c r="Y25" s="51">
        <f t="shared" si="9"/>
        <v>6</v>
      </c>
      <c r="Z25" s="1"/>
      <c r="AA25" s="27" t="s">
        <v>6</v>
      </c>
      <c r="AB25" s="13"/>
    </row>
    <row r="26" spans="1:28" ht="15.75" customHeight="1">
      <c r="A26" s="25">
        <v>16</v>
      </c>
      <c r="B26" s="4">
        <v>11</v>
      </c>
      <c r="C26" s="4"/>
      <c r="D26" s="4" t="s">
        <v>48</v>
      </c>
      <c r="E26" s="1" t="s">
        <v>94</v>
      </c>
      <c r="F26" s="1" t="s">
        <v>405</v>
      </c>
      <c r="G26" s="47">
        <f t="shared" si="0"/>
        <v>5</v>
      </c>
      <c r="H26" s="110"/>
      <c r="I26" s="51">
        <f t="shared" si="1"/>
        <v>0</v>
      </c>
      <c r="J26" s="142"/>
      <c r="K26" s="51">
        <f t="shared" si="2"/>
        <v>0</v>
      </c>
      <c r="L26" s="122"/>
      <c r="M26" s="51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69"/>
      <c r="O26" s="51">
        <f t="shared" si="4"/>
        <v>0</v>
      </c>
      <c r="P26" s="69"/>
      <c r="Q26" s="51">
        <f t="shared" si="5"/>
        <v>0</v>
      </c>
      <c r="R26" s="122"/>
      <c r="S26" s="51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71"/>
      <c r="U26" s="51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60"/>
      <c r="W26" s="51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70">
        <v>12</v>
      </c>
      <c r="Y26" s="51">
        <f t="shared" si="9"/>
        <v>5</v>
      </c>
      <c r="Z26" s="1" t="s">
        <v>93</v>
      </c>
      <c r="AA26" s="27" t="s">
        <v>6</v>
      </c>
      <c r="AB26" s="13" t="s">
        <v>406</v>
      </c>
    </row>
    <row r="27" spans="1:28" ht="15.75">
      <c r="A27" s="25">
        <v>17</v>
      </c>
      <c r="B27" s="4">
        <v>42</v>
      </c>
      <c r="C27" s="4">
        <v>100008</v>
      </c>
      <c r="D27" s="4" t="s">
        <v>48</v>
      </c>
      <c r="E27" s="12" t="s">
        <v>407</v>
      </c>
      <c r="F27" s="12" t="s">
        <v>408</v>
      </c>
      <c r="G27" s="47">
        <f t="shared" si="0"/>
        <v>3</v>
      </c>
      <c r="H27" s="69"/>
      <c r="I27" s="51">
        <f t="shared" si="1"/>
        <v>0</v>
      </c>
      <c r="J27" s="141"/>
      <c r="K27" s="51">
        <f t="shared" si="2"/>
        <v>0</v>
      </c>
      <c r="L27" s="122"/>
      <c r="M27" s="51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69"/>
      <c r="O27" s="51">
        <f t="shared" si="4"/>
        <v>0</v>
      </c>
      <c r="P27" s="69"/>
      <c r="Q27" s="51">
        <f t="shared" si="5"/>
        <v>0</v>
      </c>
      <c r="R27" s="122"/>
      <c r="S27" s="51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71"/>
      <c r="U27" s="51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82"/>
      <c r="W27" s="51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70">
        <v>14</v>
      </c>
      <c r="Y27" s="51">
        <f t="shared" si="9"/>
        <v>3</v>
      </c>
      <c r="Z27" s="1"/>
      <c r="AA27" s="27"/>
      <c r="AB27" s="13"/>
    </row>
    <row r="31" spans="5:28" ht="21" customHeight="1">
      <c r="E31" s="23"/>
      <c r="F31" s="23"/>
      <c r="G31" s="221" t="s">
        <v>394</v>
      </c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3"/>
      <c r="V31" s="23"/>
      <c r="W31" s="23"/>
      <c r="X31" s="23"/>
      <c r="Y31" s="23"/>
      <c r="Z31" s="23"/>
      <c r="AB31" s="10"/>
    </row>
  </sheetData>
  <sheetProtection/>
  <mergeCells count="2">
    <mergeCell ref="T4:W4"/>
    <mergeCell ref="G31:T31"/>
  </mergeCells>
  <printOptions horizontalCentered="1"/>
  <pageMargins left="0.5" right="0.5" top="1" bottom="1" header="0.5" footer="0.5"/>
  <pageSetup fitToHeight="1" fitToWidth="1" horizontalDpi="600" verticalDpi="600" orientation="landscape" paperSize="3" scale="59" r:id="rId1"/>
  <headerFooter alignWithMargins="0">
    <oddHeader>&amp;C&amp;24 450 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Johnston</dc:creator>
  <cp:keywords/>
  <dc:description/>
  <cp:lastModifiedBy>David Hensby</cp:lastModifiedBy>
  <cp:lastPrinted>2010-07-17T22:12:28Z</cp:lastPrinted>
  <dcterms:created xsi:type="dcterms:W3CDTF">2006-07-06T17:38:49Z</dcterms:created>
  <dcterms:modified xsi:type="dcterms:W3CDTF">2010-11-07T17:30:08Z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